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0" windowWidth="18195" windowHeight="8580" tabRatio="719" activeTab="1"/>
  </bookViews>
  <sheets>
    <sheet name="GNOM" sheetId="19" r:id="rId1"/>
    <sheet name="Equilibrium" sheetId="20" r:id="rId2"/>
  </sheets>
  <definedNames>
    <definedName name="solver_adj" localSheetId="1" hidden="1">Equilibrium!$AC$9</definedName>
    <definedName name="solver_cvg" localSheetId="1" hidden="1">0.000000000001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Equilibrium!$AC$16</definedName>
    <definedName name="solver_pre" localSheetId="1" hidden="1">0.00000001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N5" i="19" l="1"/>
  <c r="N4" i="19"/>
  <c r="I10" i="20"/>
  <c r="AM5" i="20"/>
  <c r="AC5" i="20"/>
  <c r="S5" i="20"/>
  <c r="I5" i="20"/>
  <c r="AM4" i="20"/>
  <c r="S4" i="20"/>
  <c r="I4" i="20"/>
  <c r="I8" i="20" s="1"/>
  <c r="I6" i="19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89" i="19"/>
  <c r="I90" i="19"/>
  <c r="I91" i="19"/>
  <c r="I92" i="19"/>
  <c r="I93" i="19"/>
  <c r="I94" i="19"/>
  <c r="I95" i="19"/>
  <c r="I96" i="19"/>
  <c r="I97" i="19"/>
  <c r="I98" i="19"/>
  <c r="I99" i="19"/>
  <c r="I100" i="19"/>
  <c r="I101" i="19"/>
  <c r="I102" i="19"/>
  <c r="I103" i="19"/>
  <c r="I104" i="19"/>
  <c r="I105" i="19"/>
  <c r="I106" i="19"/>
  <c r="I107" i="19"/>
  <c r="I108" i="19"/>
  <c r="I109" i="19"/>
  <c r="I110" i="19"/>
  <c r="I111" i="19"/>
  <c r="I112" i="19"/>
  <c r="I113" i="19"/>
  <c r="I114" i="19"/>
  <c r="I115" i="19"/>
  <c r="I116" i="19"/>
  <c r="I117" i="19"/>
  <c r="I118" i="19"/>
  <c r="I119" i="19"/>
  <c r="I120" i="19"/>
  <c r="I121" i="19"/>
  <c r="I122" i="19"/>
  <c r="I123" i="19"/>
  <c r="I124" i="19"/>
  <c r="I125" i="19"/>
  <c r="I126" i="19"/>
  <c r="I127" i="19"/>
  <c r="I128" i="19"/>
  <c r="I129" i="19"/>
  <c r="I130" i="19"/>
  <c r="I131" i="19"/>
  <c r="I132" i="19"/>
  <c r="I133" i="19"/>
  <c r="I134" i="19"/>
  <c r="I135" i="19"/>
  <c r="I136" i="19"/>
  <c r="I137" i="19"/>
  <c r="I138" i="19"/>
  <c r="I139" i="19"/>
  <c r="I140" i="19"/>
  <c r="I141" i="19"/>
  <c r="I142" i="19"/>
  <c r="I143" i="19"/>
  <c r="I144" i="19"/>
  <c r="I145" i="19"/>
  <c r="I146" i="19"/>
  <c r="I147" i="19"/>
  <c r="I148" i="19"/>
  <c r="I149" i="19"/>
  <c r="I150" i="19"/>
  <c r="I151" i="19"/>
  <c r="I152" i="19"/>
  <c r="I153" i="19"/>
  <c r="I154" i="19"/>
  <c r="I155" i="19"/>
  <c r="I156" i="19"/>
  <c r="I157" i="19"/>
  <c r="I158" i="19"/>
  <c r="I159" i="19"/>
  <c r="I160" i="19"/>
  <c r="I161" i="19"/>
  <c r="I162" i="19"/>
  <c r="I163" i="19"/>
  <c r="I164" i="19"/>
  <c r="I165" i="19"/>
  <c r="I166" i="19"/>
  <c r="I167" i="19"/>
  <c r="I168" i="19"/>
  <c r="I169" i="19"/>
  <c r="I170" i="19"/>
  <c r="I171" i="19"/>
  <c r="I172" i="19"/>
  <c r="I173" i="19"/>
  <c r="I174" i="19"/>
  <c r="I175" i="19"/>
  <c r="I176" i="19"/>
  <c r="I177" i="19"/>
  <c r="I178" i="19"/>
  <c r="I179" i="19"/>
  <c r="I180" i="19"/>
  <c r="I181" i="19"/>
  <c r="I182" i="19"/>
  <c r="I183" i="19"/>
  <c r="I184" i="19"/>
  <c r="I185" i="19"/>
  <c r="I186" i="19"/>
  <c r="I187" i="19"/>
  <c r="I188" i="19"/>
  <c r="I189" i="19"/>
  <c r="I190" i="19"/>
  <c r="I191" i="19"/>
  <c r="I192" i="19"/>
  <c r="I193" i="19"/>
  <c r="I194" i="19"/>
  <c r="I195" i="19"/>
  <c r="I196" i="19"/>
  <c r="I197" i="19"/>
  <c r="I198" i="19"/>
  <c r="I199" i="19"/>
  <c r="I200" i="19"/>
  <c r="I201" i="19"/>
  <c r="I202" i="19"/>
  <c r="I203" i="19"/>
  <c r="I204" i="19"/>
  <c r="I205" i="19"/>
  <c r="I206" i="19"/>
  <c r="I207" i="19"/>
  <c r="I208" i="19"/>
  <c r="I209" i="19"/>
  <c r="I210" i="19"/>
  <c r="I211" i="19"/>
  <c r="I212" i="19"/>
  <c r="I213" i="19"/>
  <c r="I214" i="19"/>
  <c r="I215" i="19"/>
  <c r="I216" i="19"/>
  <c r="I217" i="19"/>
  <c r="I218" i="19"/>
  <c r="I219" i="19"/>
  <c r="I220" i="19"/>
  <c r="I221" i="19"/>
  <c r="I5" i="19"/>
  <c r="I4" i="19"/>
  <c r="O6" i="19"/>
  <c r="O4" i="19" l="1"/>
  <c r="G14" i="19" s="1"/>
  <c r="O5" i="19"/>
  <c r="H197" i="19" s="1"/>
  <c r="G184" i="19"/>
  <c r="G94" i="19"/>
  <c r="G197" i="19"/>
  <c r="G207" i="19"/>
  <c r="G191" i="19"/>
  <c r="G177" i="19"/>
  <c r="G77" i="19"/>
  <c r="G58" i="19"/>
  <c r="G42" i="19"/>
  <c r="G10" i="19"/>
  <c r="G220" i="19"/>
  <c r="G213" i="19"/>
  <c r="G204" i="19"/>
  <c r="G195" i="19"/>
  <c r="G188" i="19"/>
  <c r="G179" i="19"/>
  <c r="G174" i="19"/>
  <c r="G166" i="19"/>
  <c r="G150" i="19"/>
  <c r="G142" i="19"/>
  <c r="G134" i="19"/>
  <c r="G118" i="19"/>
  <c r="G110" i="19"/>
  <c r="G102" i="19"/>
  <c r="G85" i="19"/>
  <c r="G70" i="19"/>
  <c r="G54" i="19"/>
  <c r="G22" i="19"/>
  <c r="G6" i="19"/>
  <c r="G217" i="19"/>
  <c r="G208" i="19"/>
  <c r="G201" i="19"/>
  <c r="G199" i="19"/>
  <c r="G185" i="19"/>
  <c r="G183" i="19"/>
  <c r="G176" i="19"/>
  <c r="G160" i="19"/>
  <c r="G152" i="19"/>
  <c r="G144" i="19"/>
  <c r="G128" i="19"/>
  <c r="G120" i="19"/>
  <c r="G112" i="19"/>
  <c r="G93" i="19"/>
  <c r="G78" i="19"/>
  <c r="G72" i="19"/>
  <c r="G50" i="19"/>
  <c r="G34" i="19"/>
  <c r="G18" i="19"/>
  <c r="G193" i="19"/>
  <c r="G4" i="19"/>
  <c r="G221" i="19"/>
  <c r="G212" i="19"/>
  <c r="G205" i="19"/>
  <c r="G203" i="19"/>
  <c r="G189" i="19"/>
  <c r="G187" i="19"/>
  <c r="G180" i="19"/>
  <c r="G170" i="19"/>
  <c r="G165" i="19"/>
  <c r="G162" i="19"/>
  <c r="G154" i="19"/>
  <c r="G149" i="19"/>
  <c r="G146" i="19"/>
  <c r="G138" i="19"/>
  <c r="G133" i="19"/>
  <c r="G130" i="19"/>
  <c r="G122" i="19"/>
  <c r="G117" i="19"/>
  <c r="G114" i="19"/>
  <c r="G106" i="19"/>
  <c r="G101" i="19"/>
  <c r="G86" i="19"/>
  <c r="G62" i="19"/>
  <c r="G46" i="19"/>
  <c r="G30" i="19"/>
  <c r="I14" i="20"/>
  <c r="H73" i="19"/>
  <c r="G12" i="19"/>
  <c r="G16" i="19"/>
  <c r="G20" i="19"/>
  <c r="G28" i="19"/>
  <c r="G32" i="19"/>
  <c r="G36" i="19"/>
  <c r="G44" i="19"/>
  <c r="G48" i="19"/>
  <c r="G52" i="19"/>
  <c r="G60" i="19"/>
  <c r="G64" i="19"/>
  <c r="G68" i="19"/>
  <c r="G7" i="19"/>
  <c r="G11" i="19"/>
  <c r="G15" i="19"/>
  <c r="G19" i="19"/>
  <c r="G23" i="19"/>
  <c r="G27" i="19"/>
  <c r="G31" i="19"/>
  <c r="G35" i="19"/>
  <c r="G39" i="19"/>
  <c r="G43" i="19"/>
  <c r="G47" i="19"/>
  <c r="G51" i="19"/>
  <c r="G55" i="19"/>
  <c r="G59" i="19"/>
  <c r="G63" i="19"/>
  <c r="G67" i="19"/>
  <c r="G71" i="19"/>
  <c r="G75" i="19"/>
  <c r="G79" i="19"/>
  <c r="G83" i="19"/>
  <c r="G87" i="19"/>
  <c r="G91" i="19"/>
  <c r="G95" i="19"/>
  <c r="G99" i="19"/>
  <c r="G103" i="19"/>
  <c r="G107" i="19"/>
  <c r="G111" i="19"/>
  <c r="G115" i="19"/>
  <c r="G119" i="19"/>
  <c r="G123" i="19"/>
  <c r="G127" i="19"/>
  <c r="G131" i="19"/>
  <c r="G135" i="19"/>
  <c r="G139" i="19"/>
  <c r="G143" i="19"/>
  <c r="G147" i="19"/>
  <c r="G151" i="19"/>
  <c r="G155" i="19"/>
  <c r="G159" i="19"/>
  <c r="G163" i="19"/>
  <c r="G167" i="19"/>
  <c r="G171" i="19"/>
  <c r="G175" i="19"/>
  <c r="H4" i="19"/>
  <c r="E4" i="20" s="1"/>
  <c r="G5" i="19"/>
  <c r="G218" i="19"/>
  <c r="G214" i="19"/>
  <c r="G210" i="19"/>
  <c r="G206" i="19"/>
  <c r="G202" i="19"/>
  <c r="G198" i="19"/>
  <c r="G194" i="19"/>
  <c r="G190" i="19"/>
  <c r="G186" i="19"/>
  <c r="G182" i="19"/>
  <c r="G178" i="19"/>
  <c r="G172" i="19"/>
  <c r="G169" i="19"/>
  <c r="H167" i="19"/>
  <c r="G164" i="19"/>
  <c r="G161" i="19"/>
  <c r="G156" i="19"/>
  <c r="G153" i="19"/>
  <c r="G148" i="19"/>
  <c r="G145" i="19"/>
  <c r="G140" i="19"/>
  <c r="G137" i="19"/>
  <c r="G132" i="19"/>
  <c r="G129" i="19"/>
  <c r="G124" i="19"/>
  <c r="G121" i="19"/>
  <c r="G116" i="19"/>
  <c r="G113" i="19"/>
  <c r="G108" i="19"/>
  <c r="G105" i="19"/>
  <c r="G100" i="19"/>
  <c r="G97" i="19"/>
  <c r="G92" i="19"/>
  <c r="G89" i="19"/>
  <c r="G84" i="19"/>
  <c r="G81" i="19"/>
  <c r="G76" i="19"/>
  <c r="G73" i="19"/>
  <c r="H55" i="19"/>
  <c r="H41" i="19"/>
  <c r="H56" i="19"/>
  <c r="H112" i="19"/>
  <c r="H156" i="19"/>
  <c r="H174" i="19"/>
  <c r="E174" i="20" s="1"/>
  <c r="H216" i="19"/>
  <c r="H173" i="19"/>
  <c r="G98" i="19"/>
  <c r="G90" i="19"/>
  <c r="G82" i="19"/>
  <c r="G74" i="19"/>
  <c r="G69" i="19"/>
  <c r="G65" i="19"/>
  <c r="G61" i="19"/>
  <c r="G57" i="19"/>
  <c r="G53" i="19"/>
  <c r="G49" i="19"/>
  <c r="G45" i="19"/>
  <c r="G41" i="19"/>
  <c r="G37" i="19"/>
  <c r="G33" i="19"/>
  <c r="G29" i="19"/>
  <c r="G25" i="19"/>
  <c r="G21" i="19"/>
  <c r="G17" i="19"/>
  <c r="G13" i="19"/>
  <c r="G9" i="19"/>
  <c r="AC4" i="20"/>
  <c r="AC8" i="20" s="1"/>
  <c r="AM8" i="20"/>
  <c r="E41" i="20" l="1"/>
  <c r="H184" i="19"/>
  <c r="E184" i="20" s="1"/>
  <c r="H190" i="19"/>
  <c r="H209" i="19"/>
  <c r="E209" i="20" s="1"/>
  <c r="H144" i="19"/>
  <c r="H36" i="19"/>
  <c r="E36" i="20" s="1"/>
  <c r="H21" i="19"/>
  <c r="H87" i="19"/>
  <c r="E87" i="20" s="1"/>
  <c r="H127" i="19"/>
  <c r="H199" i="19"/>
  <c r="H198" i="19"/>
  <c r="H133" i="19"/>
  <c r="E133" i="20" s="1"/>
  <c r="H192" i="19"/>
  <c r="H5" i="19"/>
  <c r="E5" i="20" s="1"/>
  <c r="H221" i="19"/>
  <c r="H136" i="19"/>
  <c r="H88" i="19"/>
  <c r="H16" i="19"/>
  <c r="E16" i="20" s="1"/>
  <c r="H9" i="19"/>
  <c r="H103" i="19"/>
  <c r="H62" i="19"/>
  <c r="E62" i="20" s="1"/>
  <c r="H149" i="19"/>
  <c r="E149" i="20" s="1"/>
  <c r="H204" i="19"/>
  <c r="E204" i="20" s="1"/>
  <c r="H150" i="19"/>
  <c r="H168" i="19"/>
  <c r="H124" i="19"/>
  <c r="E124" i="20" s="1"/>
  <c r="H72" i="19"/>
  <c r="H65" i="19"/>
  <c r="E65" i="20" s="1"/>
  <c r="H27" i="19"/>
  <c r="H126" i="19"/>
  <c r="E9" i="20"/>
  <c r="H109" i="19"/>
  <c r="H104" i="19"/>
  <c r="E197" i="20"/>
  <c r="H137" i="19"/>
  <c r="H30" i="19"/>
  <c r="H83" i="19"/>
  <c r="H181" i="19"/>
  <c r="E21" i="20"/>
  <c r="H85" i="19"/>
  <c r="E85" i="20" s="1"/>
  <c r="H101" i="19"/>
  <c r="E101" i="20" s="1"/>
  <c r="H141" i="19"/>
  <c r="H176" i="19"/>
  <c r="E176" i="20" s="1"/>
  <c r="H200" i="19"/>
  <c r="H220" i="19"/>
  <c r="E220" i="20" s="1"/>
  <c r="H94" i="19"/>
  <c r="E94" i="20" s="1"/>
  <c r="H185" i="19"/>
  <c r="H172" i="19"/>
  <c r="E172" i="20" s="1"/>
  <c r="H152" i="19"/>
  <c r="H128" i="19"/>
  <c r="E128" i="20" s="1"/>
  <c r="H108" i="19"/>
  <c r="E108" i="20" s="1"/>
  <c r="H80" i="19"/>
  <c r="H40" i="19"/>
  <c r="H8" i="19"/>
  <c r="H37" i="19"/>
  <c r="E37" i="20" s="1"/>
  <c r="H23" i="19"/>
  <c r="E23" i="20" s="1"/>
  <c r="H71" i="19"/>
  <c r="E71" i="20" s="1"/>
  <c r="H95" i="19"/>
  <c r="H119" i="19"/>
  <c r="E119" i="20" s="1"/>
  <c r="G56" i="19"/>
  <c r="E56" i="20" s="1"/>
  <c r="G40" i="19"/>
  <c r="G24" i="19"/>
  <c r="G8" i="19"/>
  <c r="H169" i="19"/>
  <c r="E169" i="20" s="1"/>
  <c r="H34" i="19"/>
  <c r="E34" i="20" s="1"/>
  <c r="H118" i="19"/>
  <c r="G80" i="19"/>
  <c r="G109" i="19"/>
  <c r="G125" i="19"/>
  <c r="G141" i="19"/>
  <c r="G157" i="19"/>
  <c r="G173" i="19"/>
  <c r="E173" i="20" s="1"/>
  <c r="G196" i="19"/>
  <c r="G219" i="19"/>
  <c r="G200" i="19"/>
  <c r="G66" i="19"/>
  <c r="G104" i="19"/>
  <c r="G136" i="19"/>
  <c r="G168" i="19"/>
  <c r="G192" i="19"/>
  <c r="G215" i="19"/>
  <c r="G38" i="19"/>
  <c r="G96" i="19"/>
  <c r="G126" i="19"/>
  <c r="G158" i="19"/>
  <c r="G181" i="19"/>
  <c r="G211" i="19"/>
  <c r="G26" i="19"/>
  <c r="G88" i="19"/>
  <c r="E88" i="20" s="1"/>
  <c r="G216" i="19"/>
  <c r="G209" i="19"/>
  <c r="E83" i="20"/>
  <c r="E30" i="20"/>
  <c r="H77" i="19"/>
  <c r="H93" i="19"/>
  <c r="E93" i="20" s="1"/>
  <c r="H117" i="19"/>
  <c r="E117" i="20" s="1"/>
  <c r="H165" i="19"/>
  <c r="E165" i="20" s="1"/>
  <c r="H188" i="19"/>
  <c r="H208" i="19"/>
  <c r="E208" i="20" s="1"/>
  <c r="H218" i="19"/>
  <c r="E218" i="20" s="1"/>
  <c r="H171" i="19"/>
  <c r="E171" i="20" s="1"/>
  <c r="H213" i="19"/>
  <c r="E213" i="20" s="1"/>
  <c r="H160" i="19"/>
  <c r="E160" i="20" s="1"/>
  <c r="H140" i="19"/>
  <c r="E140" i="20" s="1"/>
  <c r="H120" i="19"/>
  <c r="E120" i="20" s="1"/>
  <c r="H92" i="19"/>
  <c r="H64" i="19"/>
  <c r="H32" i="19"/>
  <c r="H53" i="19"/>
  <c r="H17" i="19"/>
  <c r="H43" i="19"/>
  <c r="E43" i="20" s="1"/>
  <c r="E137" i="20"/>
  <c r="H151" i="19"/>
  <c r="H191" i="19"/>
  <c r="E191" i="20" s="1"/>
  <c r="H215" i="19"/>
  <c r="E215" i="20" s="1"/>
  <c r="H89" i="19"/>
  <c r="E89" i="20" s="1"/>
  <c r="H10" i="19"/>
  <c r="E10" i="20" s="1"/>
  <c r="H75" i="19"/>
  <c r="H155" i="19"/>
  <c r="E155" i="20" s="1"/>
  <c r="H125" i="19"/>
  <c r="E125" i="20" s="1"/>
  <c r="H157" i="19"/>
  <c r="H180" i="19"/>
  <c r="E180" i="20" s="1"/>
  <c r="H196" i="19"/>
  <c r="H212" i="19"/>
  <c r="E212" i="20" s="1"/>
  <c r="H194" i="19"/>
  <c r="H147" i="19"/>
  <c r="H177" i="19"/>
  <c r="E177" i="20" s="1"/>
  <c r="H217" i="19"/>
  <c r="H164" i="19"/>
  <c r="E164" i="20" s="1"/>
  <c r="H148" i="19"/>
  <c r="H132" i="19"/>
  <c r="E132" i="20" s="1"/>
  <c r="H116" i="19"/>
  <c r="E116" i="20" s="1"/>
  <c r="H96" i="19"/>
  <c r="H76" i="19"/>
  <c r="H52" i="19"/>
  <c r="E52" i="20" s="1"/>
  <c r="H20" i="19"/>
  <c r="E20" i="20" s="1"/>
  <c r="H57" i="19"/>
  <c r="H33" i="19"/>
  <c r="E33" i="20" s="1"/>
  <c r="H15" i="19"/>
  <c r="H47" i="19"/>
  <c r="E47" i="20" s="1"/>
  <c r="H135" i="19"/>
  <c r="E135" i="20" s="1"/>
  <c r="E148" i="20"/>
  <c r="H159" i="19"/>
  <c r="E159" i="20" s="1"/>
  <c r="H183" i="19"/>
  <c r="E183" i="20" s="1"/>
  <c r="E194" i="20"/>
  <c r="H129" i="19"/>
  <c r="H210" i="19"/>
  <c r="E210" i="20" s="1"/>
  <c r="H42" i="19"/>
  <c r="E42" i="20" s="1"/>
  <c r="H102" i="19"/>
  <c r="H158" i="19"/>
  <c r="E158" i="20" s="1"/>
  <c r="E57" i="20"/>
  <c r="E129" i="20"/>
  <c r="E190" i="20"/>
  <c r="E147" i="20"/>
  <c r="E80" i="20"/>
  <c r="E141" i="20"/>
  <c r="E200" i="20"/>
  <c r="E104" i="20"/>
  <c r="E136" i="20"/>
  <c r="E168" i="20"/>
  <c r="E192" i="20"/>
  <c r="E181" i="20"/>
  <c r="E216" i="20"/>
  <c r="E73" i="20"/>
  <c r="E156" i="20"/>
  <c r="E127" i="20"/>
  <c r="E95" i="20"/>
  <c r="E32" i="20"/>
  <c r="E221" i="20"/>
  <c r="E72" i="20"/>
  <c r="E112" i="20"/>
  <c r="E188" i="20"/>
  <c r="E17" i="20"/>
  <c r="E76" i="20"/>
  <c r="E152" i="20"/>
  <c r="E92" i="20"/>
  <c r="E167" i="20"/>
  <c r="E103" i="20"/>
  <c r="E55" i="20"/>
  <c r="E40" i="20"/>
  <c r="E8" i="20"/>
  <c r="H100" i="19"/>
  <c r="E100" i="20" s="1"/>
  <c r="H84" i="19"/>
  <c r="E84" i="20" s="1"/>
  <c r="H68" i="19"/>
  <c r="E68" i="20" s="1"/>
  <c r="H48" i="19"/>
  <c r="E48" i="20" s="1"/>
  <c r="H24" i="19"/>
  <c r="H69" i="19"/>
  <c r="E69" i="20" s="1"/>
  <c r="H49" i="19"/>
  <c r="H25" i="19"/>
  <c r="E25" i="20" s="1"/>
  <c r="H11" i="19"/>
  <c r="E11" i="20" s="1"/>
  <c r="H31" i="19"/>
  <c r="E31" i="20" s="1"/>
  <c r="H63" i="19"/>
  <c r="E63" i="20" s="1"/>
  <c r="H79" i="19"/>
  <c r="E79" i="20" s="1"/>
  <c r="H111" i="19"/>
  <c r="E111" i="20" s="1"/>
  <c r="H143" i="19"/>
  <c r="E143" i="20" s="1"/>
  <c r="H175" i="19"/>
  <c r="E198" i="20"/>
  <c r="H207" i="19"/>
  <c r="E207" i="20" s="1"/>
  <c r="E75" i="20"/>
  <c r="E27" i="20"/>
  <c r="H121" i="19"/>
  <c r="E121" i="20" s="1"/>
  <c r="H182" i="19"/>
  <c r="E182" i="20" s="1"/>
  <c r="H14" i="19"/>
  <c r="E14" i="20" s="1"/>
  <c r="H58" i="19"/>
  <c r="E58" i="20" s="1"/>
  <c r="H99" i="19"/>
  <c r="E99" i="20" s="1"/>
  <c r="H131" i="19"/>
  <c r="E131" i="20" s="1"/>
  <c r="E185" i="20"/>
  <c r="E118" i="20"/>
  <c r="E150" i="20"/>
  <c r="E77" i="20"/>
  <c r="E144" i="20"/>
  <c r="H7" i="19"/>
  <c r="H189" i="19"/>
  <c r="E189" i="20" s="1"/>
  <c r="H142" i="19"/>
  <c r="E142" i="20" s="1"/>
  <c r="H110" i="19"/>
  <c r="E110" i="20" s="1"/>
  <c r="H78" i="19"/>
  <c r="E78" i="20" s="1"/>
  <c r="H50" i="19"/>
  <c r="E50" i="20" s="1"/>
  <c r="H18" i="19"/>
  <c r="E18" i="20" s="1"/>
  <c r="H206" i="19"/>
  <c r="E206" i="20" s="1"/>
  <c r="H161" i="19"/>
  <c r="E161" i="20" s="1"/>
  <c r="H97" i="19"/>
  <c r="E97" i="20" s="1"/>
  <c r="H219" i="19"/>
  <c r="E219" i="20" s="1"/>
  <c r="H211" i="19"/>
  <c r="E211" i="20" s="1"/>
  <c r="H203" i="19"/>
  <c r="E203" i="20" s="1"/>
  <c r="H195" i="19"/>
  <c r="E195" i="20" s="1"/>
  <c r="H187" i="19"/>
  <c r="E187" i="20" s="1"/>
  <c r="H179" i="19"/>
  <c r="H170" i="19"/>
  <c r="E170" i="20" s="1"/>
  <c r="H162" i="19"/>
  <c r="E162" i="20" s="1"/>
  <c r="H154" i="19"/>
  <c r="E154" i="20" s="1"/>
  <c r="H146" i="19"/>
  <c r="H138" i="19"/>
  <c r="E138" i="20" s="1"/>
  <c r="H130" i="19"/>
  <c r="E130" i="20" s="1"/>
  <c r="H122" i="19"/>
  <c r="E122" i="20" s="1"/>
  <c r="H114" i="19"/>
  <c r="H106" i="19"/>
  <c r="H98" i="19"/>
  <c r="E98" i="20" s="1"/>
  <c r="H90" i="19"/>
  <c r="H82" i="19"/>
  <c r="E82" i="20" s="1"/>
  <c r="H74" i="19"/>
  <c r="H59" i="19"/>
  <c r="E59" i="20" s="1"/>
  <c r="H39" i="19"/>
  <c r="H60" i="19"/>
  <c r="E60" i="20" s="1"/>
  <c r="H44" i="19"/>
  <c r="E44" i="20" s="1"/>
  <c r="H28" i="19"/>
  <c r="E28" i="20" s="1"/>
  <c r="H12" i="19"/>
  <c r="H61" i="19"/>
  <c r="E61" i="20" s="1"/>
  <c r="H45" i="19"/>
  <c r="E45" i="20" s="1"/>
  <c r="H29" i="19"/>
  <c r="E29" i="20" s="1"/>
  <c r="H13" i="19"/>
  <c r="H19" i="19"/>
  <c r="E19" i="20" s="1"/>
  <c r="H35" i="19"/>
  <c r="E35" i="20" s="1"/>
  <c r="H51" i="19"/>
  <c r="E51" i="20" s="1"/>
  <c r="H67" i="19"/>
  <c r="H105" i="19"/>
  <c r="E105" i="20" s="1"/>
  <c r="H153" i="19"/>
  <c r="E153" i="20" s="1"/>
  <c r="H186" i="19"/>
  <c r="E186" i="20" s="1"/>
  <c r="H214" i="19"/>
  <c r="H26" i="19"/>
  <c r="H46" i="19"/>
  <c r="E46" i="20" s="1"/>
  <c r="H66" i="19"/>
  <c r="H91" i="19"/>
  <c r="H115" i="19"/>
  <c r="H134" i="19"/>
  <c r="E134" i="20" s="1"/>
  <c r="H166" i="19"/>
  <c r="H201" i="19"/>
  <c r="H205" i="19"/>
  <c r="E205" i="20" s="1"/>
  <c r="H81" i="19"/>
  <c r="E81" i="20" s="1"/>
  <c r="H113" i="19"/>
  <c r="H145" i="19"/>
  <c r="H178" i="19"/>
  <c r="H202" i="19"/>
  <c r="E202" i="20" s="1"/>
  <c r="H6" i="19"/>
  <c r="E6" i="20" s="1"/>
  <c r="H22" i="19"/>
  <c r="H38" i="19"/>
  <c r="H54" i="19"/>
  <c r="H70" i="19"/>
  <c r="H86" i="19"/>
  <c r="H107" i="19"/>
  <c r="H123" i="19"/>
  <c r="H139" i="19"/>
  <c r="E139" i="20" s="1"/>
  <c r="H163" i="19"/>
  <c r="H193" i="19"/>
  <c r="AC10" i="20"/>
  <c r="AC14" i="20" s="1"/>
  <c r="AM10" i="20"/>
  <c r="AM14" i="20" s="1"/>
  <c r="Y197" i="20" l="1"/>
  <c r="Z197" i="20" s="1"/>
  <c r="Y212" i="20"/>
  <c r="Z212" i="20" s="1"/>
  <c r="Y185" i="20"/>
  <c r="Z185" i="20" s="1"/>
  <c r="Y158" i="20"/>
  <c r="Z158" i="20" s="1"/>
  <c r="Y114" i="20"/>
  <c r="Z114" i="20" s="1"/>
  <c r="Y34" i="20"/>
  <c r="Z34" i="20" s="1"/>
  <c r="Y205" i="20"/>
  <c r="Z205" i="20" s="1"/>
  <c r="Y173" i="20"/>
  <c r="Z173" i="20" s="1"/>
  <c r="Y146" i="20"/>
  <c r="Z146" i="20" s="1"/>
  <c r="Y94" i="20"/>
  <c r="Z94" i="20" s="1"/>
  <c r="Y220" i="20"/>
  <c r="Z220" i="20" s="1"/>
  <c r="Y193" i="20"/>
  <c r="Z193" i="20" s="1"/>
  <c r="Y166" i="20"/>
  <c r="Z166" i="20" s="1"/>
  <c r="Y122" i="20"/>
  <c r="Z122" i="20" s="1"/>
  <c r="Y213" i="20"/>
  <c r="Z213" i="20" s="1"/>
  <c r="Y138" i="20"/>
  <c r="Z138" i="20" s="1"/>
  <c r="Y22" i="20"/>
  <c r="Z22" i="20" s="1"/>
  <c r="Y104" i="20"/>
  <c r="Z104" i="20" s="1"/>
  <c r="Y72" i="20"/>
  <c r="Z72" i="20" s="1"/>
  <c r="Y40" i="20"/>
  <c r="Z40" i="20" s="1"/>
  <c r="Y8" i="20"/>
  <c r="Z8" i="20" s="1"/>
  <c r="Y191" i="20"/>
  <c r="Z191" i="20" s="1"/>
  <c r="Y159" i="20"/>
  <c r="Z159" i="20" s="1"/>
  <c r="Y127" i="20"/>
  <c r="Z127" i="20" s="1"/>
  <c r="Y95" i="20"/>
  <c r="Z95" i="20" s="1"/>
  <c r="Y63" i="20"/>
  <c r="Z63" i="20" s="1"/>
  <c r="Y31" i="20"/>
  <c r="Z31" i="20" s="1"/>
  <c r="Y129" i="20"/>
  <c r="Z129" i="20" s="1"/>
  <c r="Y97" i="20"/>
  <c r="Z97" i="20" s="1"/>
  <c r="Y65" i="20"/>
  <c r="Z65" i="20" s="1"/>
  <c r="Y33" i="20"/>
  <c r="Z33" i="20" s="1"/>
  <c r="Y181" i="20"/>
  <c r="Z181" i="20" s="1"/>
  <c r="Y206" i="20"/>
  <c r="Y180" i="20"/>
  <c r="Z180" i="20" s="1"/>
  <c r="Y148" i="20"/>
  <c r="Z148" i="20" s="1"/>
  <c r="Y98" i="20"/>
  <c r="Z98" i="20" s="1"/>
  <c r="Y18" i="20"/>
  <c r="Z18" i="20" s="1"/>
  <c r="Y194" i="20"/>
  <c r="Z194" i="20" s="1"/>
  <c r="Y168" i="20"/>
  <c r="Y141" i="20"/>
  <c r="Z141" i="20" s="1"/>
  <c r="Y62" i="20"/>
  <c r="Z62" i="20" s="1"/>
  <c r="Y214" i="20"/>
  <c r="Z214" i="20" s="1"/>
  <c r="Y188" i="20"/>
  <c r="Z188" i="20" s="1"/>
  <c r="Y156" i="20"/>
  <c r="Z156" i="20" s="1"/>
  <c r="Y106" i="20"/>
  <c r="Z106" i="20" s="1"/>
  <c r="Y186" i="20"/>
  <c r="Z186" i="20" s="1"/>
  <c r="Y132" i="20"/>
  <c r="Z132" i="20" s="1"/>
  <c r="Y6" i="20"/>
  <c r="Z6" i="20" s="1"/>
  <c r="Y100" i="20"/>
  <c r="Z100" i="20" s="1"/>
  <c r="Y68" i="20"/>
  <c r="Z68" i="20" s="1"/>
  <c r="Y36" i="20"/>
  <c r="Z36" i="20" s="1"/>
  <c r="Y219" i="20"/>
  <c r="Z219" i="20" s="1"/>
  <c r="Y187" i="20"/>
  <c r="Z187" i="20" s="1"/>
  <c r="Y155" i="20"/>
  <c r="Z155" i="20" s="1"/>
  <c r="Y123" i="20"/>
  <c r="Z123" i="20" s="1"/>
  <c r="Y91" i="20"/>
  <c r="Z91" i="20" s="1"/>
  <c r="Y59" i="20"/>
  <c r="Z59" i="20" s="1"/>
  <c r="Y27" i="20"/>
  <c r="Z27" i="20" s="1"/>
  <c r="Y125" i="20"/>
  <c r="Z125" i="20" s="1"/>
  <c r="Y93" i="20"/>
  <c r="Z93" i="20" s="1"/>
  <c r="Y61" i="20"/>
  <c r="Z61" i="20" s="1"/>
  <c r="Y29" i="20"/>
  <c r="Z29" i="20" s="1"/>
  <c r="Y208" i="20"/>
  <c r="Z208" i="20" s="1"/>
  <c r="Y170" i="20"/>
  <c r="Z170" i="20" s="1"/>
  <c r="Y201" i="20"/>
  <c r="Z201" i="20" s="1"/>
  <c r="Y169" i="20"/>
  <c r="Z169" i="20" s="1"/>
  <c r="Y142" i="20"/>
  <c r="Z142" i="20" s="1"/>
  <c r="Y82" i="20"/>
  <c r="Z82" i="20" s="1"/>
  <c r="Y216" i="20"/>
  <c r="Z216" i="20" s="1"/>
  <c r="Y189" i="20"/>
  <c r="Z189" i="20" s="1"/>
  <c r="Y162" i="20"/>
  <c r="Z162" i="20" s="1"/>
  <c r="Y126" i="20"/>
  <c r="Z126" i="20" s="1"/>
  <c r="Y46" i="20"/>
  <c r="Y209" i="20"/>
  <c r="Z209" i="20" s="1"/>
  <c r="Y177" i="20"/>
  <c r="Z177" i="20" s="1"/>
  <c r="Y150" i="20"/>
  <c r="Z150" i="20" s="1"/>
  <c r="Y58" i="20"/>
  <c r="Z58" i="20" s="1"/>
  <c r="Y160" i="20"/>
  <c r="Z160" i="20" s="1"/>
  <c r="Y86" i="20"/>
  <c r="Z86" i="20" s="1"/>
  <c r="Y120" i="20"/>
  <c r="Z120" i="20" s="1"/>
  <c r="Y88" i="20"/>
  <c r="Z88" i="20" s="1"/>
  <c r="Y56" i="20"/>
  <c r="Z56" i="20" s="1"/>
  <c r="Y24" i="20"/>
  <c r="Z24" i="20" s="1"/>
  <c r="Y207" i="20"/>
  <c r="Z207" i="20" s="1"/>
  <c r="Y175" i="20"/>
  <c r="Z175" i="20" s="1"/>
  <c r="Y143" i="20"/>
  <c r="Z143" i="20" s="1"/>
  <c r="Y111" i="20"/>
  <c r="Z111" i="20" s="1"/>
  <c r="Y79" i="20"/>
  <c r="Z79" i="20" s="1"/>
  <c r="Y47" i="20"/>
  <c r="Z47" i="20" s="1"/>
  <c r="Y15" i="20"/>
  <c r="Z15" i="20" s="1"/>
  <c r="Y113" i="20"/>
  <c r="Z113" i="20" s="1"/>
  <c r="Y81" i="20"/>
  <c r="Z81" i="20" s="1"/>
  <c r="Y49" i="20"/>
  <c r="Z49" i="20" s="1"/>
  <c r="Y17" i="20"/>
  <c r="Z17" i="20" s="1"/>
  <c r="Y202" i="20"/>
  <c r="Z202" i="20" s="1"/>
  <c r="Y4" i="20"/>
  <c r="Z4" i="20" s="1"/>
  <c r="Y190" i="20"/>
  <c r="Z190" i="20" s="1"/>
  <c r="Y164" i="20"/>
  <c r="Z164" i="20" s="1"/>
  <c r="Y137" i="20"/>
  <c r="Z137" i="20" s="1"/>
  <c r="Y50" i="20"/>
  <c r="Z50" i="20" s="1"/>
  <c r="Y210" i="20"/>
  <c r="Z210" i="20" s="1"/>
  <c r="Y184" i="20"/>
  <c r="Z184" i="20" s="1"/>
  <c r="Y152" i="20"/>
  <c r="Z152" i="20" s="1"/>
  <c r="Y110" i="20"/>
  <c r="Z110" i="20" s="1"/>
  <c r="Y30" i="20"/>
  <c r="Z30" i="20" s="1"/>
  <c r="Y198" i="20"/>
  <c r="Z198" i="20" s="1"/>
  <c r="Y172" i="20"/>
  <c r="Z172" i="20" s="1"/>
  <c r="Y145" i="20"/>
  <c r="Z145" i="20" s="1"/>
  <c r="Y42" i="20"/>
  <c r="Z42" i="20" s="1"/>
  <c r="Y154" i="20"/>
  <c r="Z154" i="20" s="1"/>
  <c r="Y70" i="20"/>
  <c r="Z70" i="20" s="1"/>
  <c r="Y116" i="20"/>
  <c r="Z116" i="20" s="1"/>
  <c r="Y84" i="20"/>
  <c r="Z84" i="20" s="1"/>
  <c r="Y52" i="20"/>
  <c r="Z52" i="20" s="1"/>
  <c r="Y20" i="20"/>
  <c r="Z20" i="20" s="1"/>
  <c r="Y203" i="20"/>
  <c r="Z203" i="20" s="1"/>
  <c r="Y171" i="20"/>
  <c r="Z171" i="20" s="1"/>
  <c r="Y139" i="20"/>
  <c r="Z139" i="20" s="1"/>
  <c r="Y107" i="20"/>
  <c r="Z107" i="20" s="1"/>
  <c r="Y75" i="20"/>
  <c r="Z75" i="20" s="1"/>
  <c r="Y43" i="20"/>
  <c r="Z43" i="20" s="1"/>
  <c r="Y11" i="20"/>
  <c r="Z11" i="20" s="1"/>
  <c r="Y109" i="20"/>
  <c r="Z109" i="20" s="1"/>
  <c r="Y77" i="20"/>
  <c r="Z77" i="20" s="1"/>
  <c r="Y45" i="20"/>
  <c r="Z45" i="20" s="1"/>
  <c r="Y13" i="20"/>
  <c r="Z13" i="20" s="1"/>
  <c r="Z168" i="20"/>
  <c r="AI200" i="20"/>
  <c r="AJ200" i="20" s="1"/>
  <c r="AI197" i="20"/>
  <c r="AJ197" i="20" s="1"/>
  <c r="AI161" i="20"/>
  <c r="AI153" i="20"/>
  <c r="AJ153" i="20" s="1"/>
  <c r="AI78" i="20"/>
  <c r="AJ78" i="20" s="1"/>
  <c r="AI66" i="20"/>
  <c r="AI204" i="20"/>
  <c r="AJ204" i="20" s="1"/>
  <c r="AI196" i="20"/>
  <c r="AJ196" i="20" s="1"/>
  <c r="AI157" i="20"/>
  <c r="AJ157" i="20" s="1"/>
  <c r="AI90" i="20"/>
  <c r="AJ90" i="20" s="1"/>
  <c r="AI5" i="20"/>
  <c r="AJ5" i="20" s="1"/>
  <c r="AI21" i="20"/>
  <c r="AJ21" i="20" s="1"/>
  <c r="AI37" i="20"/>
  <c r="AJ37" i="20" s="1"/>
  <c r="AI53" i="20"/>
  <c r="AJ53" i="20" s="1"/>
  <c r="AI69" i="20"/>
  <c r="AJ69" i="20" s="1"/>
  <c r="AI85" i="20"/>
  <c r="AJ85" i="20" s="1"/>
  <c r="AI101" i="20"/>
  <c r="AJ101" i="20" s="1"/>
  <c r="AI117" i="20"/>
  <c r="AJ117" i="20" s="1"/>
  <c r="AI133" i="20"/>
  <c r="AJ133" i="20" s="1"/>
  <c r="AI19" i="20"/>
  <c r="AJ19" i="20" s="1"/>
  <c r="AI35" i="20"/>
  <c r="AJ35" i="20" s="1"/>
  <c r="AI51" i="20"/>
  <c r="AJ51" i="20" s="1"/>
  <c r="AI67" i="20"/>
  <c r="AJ67" i="20" s="1"/>
  <c r="AI83" i="20"/>
  <c r="AJ83" i="20" s="1"/>
  <c r="AI99" i="20"/>
  <c r="AJ99" i="20" s="1"/>
  <c r="AI115" i="20"/>
  <c r="AJ115" i="20" s="1"/>
  <c r="AI131" i="20"/>
  <c r="AJ131" i="20" s="1"/>
  <c r="AI147" i="20"/>
  <c r="AJ147" i="20" s="1"/>
  <c r="AI163" i="20"/>
  <c r="AJ163" i="20" s="1"/>
  <c r="AI179" i="20"/>
  <c r="AJ179" i="20" s="1"/>
  <c r="AI195" i="20"/>
  <c r="AJ195" i="20" s="1"/>
  <c r="AI211" i="20"/>
  <c r="AJ211" i="20" s="1"/>
  <c r="AI12" i="20"/>
  <c r="AJ12" i="20" s="1"/>
  <c r="AI28" i="20"/>
  <c r="AJ28" i="20" s="1"/>
  <c r="AI44" i="20"/>
  <c r="AJ44" i="20" s="1"/>
  <c r="AI60" i="20"/>
  <c r="AJ60" i="20" s="1"/>
  <c r="AI76" i="20"/>
  <c r="AJ76" i="20" s="1"/>
  <c r="AI92" i="20"/>
  <c r="AJ92" i="20" s="1"/>
  <c r="AI108" i="20"/>
  <c r="AJ108" i="20" s="1"/>
  <c r="AI124" i="20"/>
  <c r="AJ124" i="20" s="1"/>
  <c r="AI38" i="20"/>
  <c r="AJ38" i="20" s="1"/>
  <c r="AI102" i="20"/>
  <c r="AJ102" i="20" s="1"/>
  <c r="AI144" i="20"/>
  <c r="AJ144" i="20" s="1"/>
  <c r="AI165" i="20"/>
  <c r="AJ165" i="20" s="1"/>
  <c r="AI202" i="20"/>
  <c r="AJ202" i="20" s="1"/>
  <c r="AI42" i="20"/>
  <c r="AJ42" i="20" s="1"/>
  <c r="AI106" i="20"/>
  <c r="AJ106" i="20" s="1"/>
  <c r="AI145" i="20"/>
  <c r="AJ145" i="20" s="1"/>
  <c r="AI166" i="20"/>
  <c r="AJ166" i="20" s="1"/>
  <c r="AI188" i="20"/>
  <c r="AJ188" i="20" s="1"/>
  <c r="AI209" i="20"/>
  <c r="AJ209" i="20" s="1"/>
  <c r="AI30" i="20"/>
  <c r="AJ30" i="20" s="1"/>
  <c r="AI94" i="20"/>
  <c r="AJ94" i="20" s="1"/>
  <c r="AI141" i="20"/>
  <c r="AJ141" i="20" s="1"/>
  <c r="AI162" i="20"/>
  <c r="AJ162" i="20" s="1"/>
  <c r="AI184" i="20"/>
  <c r="AJ184" i="20" s="1"/>
  <c r="AI205" i="20"/>
  <c r="AJ205" i="20" s="1"/>
  <c r="AI18" i="20"/>
  <c r="AI82" i="20"/>
  <c r="AJ82" i="20" s="1"/>
  <c r="AI137" i="20"/>
  <c r="AJ137" i="20" s="1"/>
  <c r="AI158" i="20"/>
  <c r="AJ158" i="20" s="1"/>
  <c r="AI180" i="20"/>
  <c r="AJ180" i="20" s="1"/>
  <c r="AI201" i="20"/>
  <c r="AJ201" i="20" s="1"/>
  <c r="AI4" i="20"/>
  <c r="AJ4" i="20" s="1"/>
  <c r="AI208" i="20"/>
  <c r="AJ208" i="20" s="1"/>
  <c r="AI9" i="20"/>
  <c r="AJ9" i="20" s="1"/>
  <c r="AI25" i="20"/>
  <c r="AJ25" i="20" s="1"/>
  <c r="AI41" i="20"/>
  <c r="AJ41" i="20" s="1"/>
  <c r="AI57" i="20"/>
  <c r="AJ57" i="20" s="1"/>
  <c r="AI73" i="20"/>
  <c r="AJ73" i="20" s="1"/>
  <c r="AI89" i="20"/>
  <c r="AJ89" i="20" s="1"/>
  <c r="AI105" i="20"/>
  <c r="AJ105" i="20" s="1"/>
  <c r="AI121" i="20"/>
  <c r="AJ121" i="20" s="1"/>
  <c r="AI7" i="20"/>
  <c r="AJ7" i="20" s="1"/>
  <c r="AI23" i="20"/>
  <c r="AJ23" i="20" s="1"/>
  <c r="AI39" i="20"/>
  <c r="AJ39" i="20" s="1"/>
  <c r="AI55" i="20"/>
  <c r="AJ55" i="20" s="1"/>
  <c r="AI71" i="20"/>
  <c r="AJ71" i="20" s="1"/>
  <c r="AI87" i="20"/>
  <c r="AJ87" i="20" s="1"/>
  <c r="AI103" i="20"/>
  <c r="AJ103" i="20" s="1"/>
  <c r="AI119" i="20"/>
  <c r="AJ119" i="20" s="1"/>
  <c r="AI135" i="20"/>
  <c r="AJ135" i="20" s="1"/>
  <c r="AI151" i="20"/>
  <c r="AJ151" i="20" s="1"/>
  <c r="AI167" i="20"/>
  <c r="AJ167" i="20" s="1"/>
  <c r="AI183" i="20"/>
  <c r="AJ183" i="20" s="1"/>
  <c r="AI199" i="20"/>
  <c r="AJ199" i="20" s="1"/>
  <c r="AI215" i="20"/>
  <c r="AJ215" i="20" s="1"/>
  <c r="AI16" i="20"/>
  <c r="AJ16" i="20" s="1"/>
  <c r="AI32" i="20"/>
  <c r="AJ32" i="20" s="1"/>
  <c r="AI48" i="20"/>
  <c r="AJ48" i="20" s="1"/>
  <c r="AI64" i="20"/>
  <c r="AJ64" i="20" s="1"/>
  <c r="AI80" i="20"/>
  <c r="AJ80" i="20" s="1"/>
  <c r="AI96" i="20"/>
  <c r="AJ96" i="20" s="1"/>
  <c r="AI112" i="20"/>
  <c r="AJ112" i="20" s="1"/>
  <c r="AI128" i="20"/>
  <c r="AJ128" i="20" s="1"/>
  <c r="AI54" i="20"/>
  <c r="AJ54" i="20" s="1"/>
  <c r="AI118" i="20"/>
  <c r="AJ118" i="20" s="1"/>
  <c r="AI149" i="20"/>
  <c r="AJ149" i="20" s="1"/>
  <c r="AI176" i="20"/>
  <c r="AJ176" i="20" s="1"/>
  <c r="AI218" i="20"/>
  <c r="AJ218" i="20" s="1"/>
  <c r="AI58" i="20"/>
  <c r="AJ58" i="20" s="1"/>
  <c r="AI122" i="20"/>
  <c r="AJ122" i="20" s="1"/>
  <c r="AI150" i="20"/>
  <c r="AJ150" i="20" s="1"/>
  <c r="AI172" i="20"/>
  <c r="AJ172" i="20" s="1"/>
  <c r="AI193" i="20"/>
  <c r="AJ193" i="20" s="1"/>
  <c r="AI214" i="20"/>
  <c r="AJ214" i="20" s="1"/>
  <c r="AI46" i="20"/>
  <c r="AJ46" i="20" s="1"/>
  <c r="AI110" i="20"/>
  <c r="AJ110" i="20" s="1"/>
  <c r="AI146" i="20"/>
  <c r="AJ146" i="20" s="1"/>
  <c r="AI168" i="20"/>
  <c r="AJ168" i="20" s="1"/>
  <c r="AI189" i="20"/>
  <c r="AJ189" i="20" s="1"/>
  <c r="AI210" i="20"/>
  <c r="AJ210" i="20" s="1"/>
  <c r="AI34" i="20"/>
  <c r="AJ34" i="20" s="1"/>
  <c r="AI98" i="20"/>
  <c r="AJ98" i="20" s="1"/>
  <c r="AI142" i="20"/>
  <c r="AJ142" i="20" s="1"/>
  <c r="AI164" i="20"/>
  <c r="AJ164" i="20" s="1"/>
  <c r="AI185" i="20"/>
  <c r="AJ185" i="20" s="1"/>
  <c r="AI206" i="20"/>
  <c r="AJ206" i="20" s="1"/>
  <c r="AI170" i="20"/>
  <c r="AJ170" i="20" s="1"/>
  <c r="AI213" i="20"/>
  <c r="AJ213" i="20" s="1"/>
  <c r="AI13" i="20"/>
  <c r="AJ13" i="20" s="1"/>
  <c r="AI29" i="20"/>
  <c r="AJ29" i="20" s="1"/>
  <c r="AI45" i="20"/>
  <c r="AJ45" i="20" s="1"/>
  <c r="AI61" i="20"/>
  <c r="AJ61" i="20" s="1"/>
  <c r="AI77" i="20"/>
  <c r="AJ77" i="20" s="1"/>
  <c r="AI93" i="20"/>
  <c r="AJ93" i="20" s="1"/>
  <c r="AI109" i="20"/>
  <c r="AJ109" i="20" s="1"/>
  <c r="AI125" i="20"/>
  <c r="AJ125" i="20" s="1"/>
  <c r="AI11" i="20"/>
  <c r="AJ11" i="20" s="1"/>
  <c r="AI27" i="20"/>
  <c r="AJ27" i="20" s="1"/>
  <c r="AI43" i="20"/>
  <c r="AJ43" i="20" s="1"/>
  <c r="AI59" i="20"/>
  <c r="AJ59" i="20" s="1"/>
  <c r="AI75" i="20"/>
  <c r="AJ75" i="20" s="1"/>
  <c r="AI91" i="20"/>
  <c r="AJ91" i="20" s="1"/>
  <c r="AI107" i="20"/>
  <c r="AJ107" i="20" s="1"/>
  <c r="AI123" i="20"/>
  <c r="AJ123" i="20" s="1"/>
  <c r="AI139" i="20"/>
  <c r="AJ139" i="20" s="1"/>
  <c r="AI155" i="20"/>
  <c r="AI171" i="20"/>
  <c r="AJ171" i="20" s="1"/>
  <c r="AI187" i="20"/>
  <c r="AJ187" i="20" s="1"/>
  <c r="AI203" i="20"/>
  <c r="AJ203" i="20" s="1"/>
  <c r="AI219" i="20"/>
  <c r="AJ219" i="20" s="1"/>
  <c r="AI20" i="20"/>
  <c r="AJ20" i="20" s="1"/>
  <c r="AI36" i="20"/>
  <c r="AJ36" i="20" s="1"/>
  <c r="AI52" i="20"/>
  <c r="AJ52" i="20" s="1"/>
  <c r="AI68" i="20"/>
  <c r="AJ68" i="20" s="1"/>
  <c r="AI84" i="20"/>
  <c r="AJ84" i="20" s="1"/>
  <c r="AI100" i="20"/>
  <c r="AJ100" i="20" s="1"/>
  <c r="AI6" i="20"/>
  <c r="AJ6" i="20" s="1"/>
  <c r="AI70" i="20"/>
  <c r="AJ70" i="20" s="1"/>
  <c r="AI217" i="20"/>
  <c r="AJ217" i="20" s="1"/>
  <c r="AI174" i="20"/>
  <c r="AJ174" i="20" s="1"/>
  <c r="AI130" i="20"/>
  <c r="AJ130" i="20" s="1"/>
  <c r="AI221" i="20"/>
  <c r="AJ221" i="20" s="1"/>
  <c r="AI178" i="20"/>
  <c r="AJ178" i="20" s="1"/>
  <c r="AI136" i="20"/>
  <c r="AJ136" i="20" s="1"/>
  <c r="AI14" i="20"/>
  <c r="AJ14" i="20" s="1"/>
  <c r="AI182" i="20"/>
  <c r="AJ182" i="20" s="1"/>
  <c r="AI140" i="20"/>
  <c r="AJ140" i="20" s="1"/>
  <c r="AI26" i="20"/>
  <c r="AJ26" i="20" s="1"/>
  <c r="AI160" i="20"/>
  <c r="AJ160" i="20" s="1"/>
  <c r="AI86" i="20"/>
  <c r="AJ86" i="20" s="1"/>
  <c r="AI104" i="20"/>
  <c r="AJ104" i="20" s="1"/>
  <c r="AI40" i="20"/>
  <c r="AJ40" i="20" s="1"/>
  <c r="AI191" i="20"/>
  <c r="AJ191" i="20" s="1"/>
  <c r="AI127" i="20"/>
  <c r="AJ127" i="20" s="1"/>
  <c r="AI63" i="20"/>
  <c r="AJ63" i="20" s="1"/>
  <c r="AI129" i="20"/>
  <c r="AJ129" i="20" s="1"/>
  <c r="AI65" i="20"/>
  <c r="AJ65" i="20" s="1"/>
  <c r="AI212" i="20"/>
  <c r="AJ212" i="20" s="1"/>
  <c r="AI169" i="20"/>
  <c r="AJ169" i="20" s="1"/>
  <c r="AI114" i="20"/>
  <c r="AJ114" i="20" s="1"/>
  <c r="AI216" i="20"/>
  <c r="AJ216" i="20" s="1"/>
  <c r="AI173" i="20"/>
  <c r="AJ173" i="20" s="1"/>
  <c r="AI126" i="20"/>
  <c r="AJ126" i="20" s="1"/>
  <c r="AI220" i="20"/>
  <c r="AJ220" i="20" s="1"/>
  <c r="AI177" i="20"/>
  <c r="AJ177" i="20" s="1"/>
  <c r="AI134" i="20"/>
  <c r="AJ134" i="20" s="1"/>
  <c r="AI10" i="20"/>
  <c r="AJ10" i="20" s="1"/>
  <c r="AI154" i="20"/>
  <c r="AJ154" i="20" s="1"/>
  <c r="AI22" i="20"/>
  <c r="AJ22" i="20" s="1"/>
  <c r="AI88" i="20"/>
  <c r="AJ88" i="20" s="1"/>
  <c r="AI24" i="20"/>
  <c r="AJ24" i="20" s="1"/>
  <c r="AI175" i="20"/>
  <c r="AJ175" i="20" s="1"/>
  <c r="AI111" i="20"/>
  <c r="AJ111" i="20" s="1"/>
  <c r="AI47" i="20"/>
  <c r="AJ47" i="20" s="1"/>
  <c r="AI113" i="20"/>
  <c r="AJ113" i="20" s="1"/>
  <c r="AI49" i="20"/>
  <c r="AJ49" i="20" s="1"/>
  <c r="AI192" i="20"/>
  <c r="AJ192" i="20" s="1"/>
  <c r="AI138" i="20"/>
  <c r="AJ138" i="20" s="1"/>
  <c r="AI120" i="20"/>
  <c r="AJ120" i="20" s="1"/>
  <c r="AI72" i="20"/>
  <c r="AJ72" i="20" s="1"/>
  <c r="AI8" i="20"/>
  <c r="AJ8" i="20" s="1"/>
  <c r="AI159" i="20"/>
  <c r="AJ159" i="20" s="1"/>
  <c r="AI95" i="20"/>
  <c r="AJ95" i="20" s="1"/>
  <c r="AI31" i="20"/>
  <c r="AJ31" i="20" s="1"/>
  <c r="AI97" i="20"/>
  <c r="AJ97" i="20" s="1"/>
  <c r="AI33" i="20"/>
  <c r="AJ33" i="20" s="1"/>
  <c r="AI186" i="20"/>
  <c r="AJ186" i="20" s="1"/>
  <c r="AI190" i="20"/>
  <c r="AJ190" i="20" s="1"/>
  <c r="AI148" i="20"/>
  <c r="AJ148" i="20" s="1"/>
  <c r="AI50" i="20"/>
  <c r="AJ50" i="20" s="1"/>
  <c r="AI194" i="20"/>
  <c r="AJ194" i="20" s="1"/>
  <c r="AI152" i="20"/>
  <c r="AJ152" i="20" s="1"/>
  <c r="AI62" i="20"/>
  <c r="AJ62" i="20" s="1"/>
  <c r="AI198" i="20"/>
  <c r="AJ198" i="20" s="1"/>
  <c r="AI156" i="20"/>
  <c r="AJ156" i="20" s="1"/>
  <c r="AI74" i="20"/>
  <c r="AJ74" i="20" s="1"/>
  <c r="AI181" i="20"/>
  <c r="AJ181" i="20" s="1"/>
  <c r="AI132" i="20"/>
  <c r="AJ132" i="20" s="1"/>
  <c r="AI116" i="20"/>
  <c r="AJ116" i="20" s="1"/>
  <c r="AI56" i="20"/>
  <c r="AJ56" i="20" s="1"/>
  <c r="AI207" i="20"/>
  <c r="AJ207" i="20" s="1"/>
  <c r="AI143" i="20"/>
  <c r="AJ143" i="20" s="1"/>
  <c r="AI79" i="20"/>
  <c r="AJ79" i="20" s="1"/>
  <c r="AI15" i="20"/>
  <c r="AJ15" i="20" s="1"/>
  <c r="AI81" i="20"/>
  <c r="AJ81" i="20" s="1"/>
  <c r="AI17" i="20"/>
  <c r="AJ17" i="20" s="1"/>
  <c r="Y218" i="20"/>
  <c r="Z218" i="20" s="1"/>
  <c r="Y192" i="20"/>
  <c r="Z192" i="20" s="1"/>
  <c r="Y217" i="20"/>
  <c r="Z217" i="20" s="1"/>
  <c r="Y196" i="20"/>
  <c r="Z196" i="20" s="1"/>
  <c r="Y174" i="20"/>
  <c r="Z174" i="20" s="1"/>
  <c r="Y153" i="20"/>
  <c r="Z153" i="20" s="1"/>
  <c r="Y130" i="20"/>
  <c r="Z130" i="20" s="1"/>
  <c r="Y66" i="20"/>
  <c r="Z66" i="20" s="1"/>
  <c r="Y221" i="20"/>
  <c r="Z221" i="20" s="1"/>
  <c r="Y200" i="20"/>
  <c r="Z200" i="20" s="1"/>
  <c r="Y178" i="20"/>
  <c r="Z178" i="20" s="1"/>
  <c r="Y157" i="20"/>
  <c r="Z157" i="20" s="1"/>
  <c r="Y136" i="20"/>
  <c r="Z136" i="20" s="1"/>
  <c r="Y78" i="20"/>
  <c r="Z78" i="20" s="1"/>
  <c r="Y14" i="20"/>
  <c r="Z14" i="20" s="1"/>
  <c r="Y204" i="20"/>
  <c r="Z204" i="20" s="1"/>
  <c r="Y182" i="20"/>
  <c r="Z182" i="20" s="1"/>
  <c r="Y161" i="20"/>
  <c r="Z161" i="20" s="1"/>
  <c r="Y140" i="20"/>
  <c r="Z140" i="20" s="1"/>
  <c r="Y90" i="20"/>
  <c r="Z90" i="20" s="1"/>
  <c r="Y26" i="20"/>
  <c r="Z26" i="20" s="1"/>
  <c r="Y176" i="20"/>
  <c r="Z176" i="20" s="1"/>
  <c r="Y149" i="20"/>
  <c r="Z149" i="20" s="1"/>
  <c r="Y118" i="20"/>
  <c r="Z118" i="20" s="1"/>
  <c r="Y54" i="20"/>
  <c r="Z54" i="20" s="1"/>
  <c r="Y128" i="20"/>
  <c r="Z128" i="20" s="1"/>
  <c r="Y112" i="20"/>
  <c r="Z112" i="20" s="1"/>
  <c r="Y96" i="20"/>
  <c r="Z96" i="20" s="1"/>
  <c r="Y80" i="20"/>
  <c r="Z80" i="20" s="1"/>
  <c r="Y64" i="20"/>
  <c r="Z64" i="20" s="1"/>
  <c r="Y48" i="20"/>
  <c r="Z48" i="20" s="1"/>
  <c r="Y32" i="20"/>
  <c r="Z32" i="20" s="1"/>
  <c r="Y16" i="20"/>
  <c r="Z16" i="20" s="1"/>
  <c r="Y215" i="20"/>
  <c r="Z215" i="20" s="1"/>
  <c r="Y199" i="20"/>
  <c r="Z199" i="20" s="1"/>
  <c r="Y183" i="20"/>
  <c r="Z183" i="20" s="1"/>
  <c r="Y167" i="20"/>
  <c r="Z167" i="20" s="1"/>
  <c r="Y151" i="20"/>
  <c r="Z151" i="20" s="1"/>
  <c r="Y135" i="20"/>
  <c r="Z135" i="20" s="1"/>
  <c r="Y119" i="20"/>
  <c r="Z119" i="20" s="1"/>
  <c r="Y103" i="20"/>
  <c r="Z103" i="20" s="1"/>
  <c r="Y87" i="20"/>
  <c r="Z87" i="20" s="1"/>
  <c r="Y71" i="20"/>
  <c r="Z71" i="20" s="1"/>
  <c r="Y55" i="20"/>
  <c r="Z55" i="20" s="1"/>
  <c r="Y39" i="20"/>
  <c r="Z39" i="20" s="1"/>
  <c r="Y23" i="20"/>
  <c r="Z23" i="20" s="1"/>
  <c r="Y7" i="20"/>
  <c r="Z7" i="20" s="1"/>
  <c r="Y121" i="20"/>
  <c r="Z121" i="20" s="1"/>
  <c r="Y105" i="20"/>
  <c r="Z105" i="20" s="1"/>
  <c r="Y89" i="20"/>
  <c r="Z89" i="20" s="1"/>
  <c r="Y73" i="20"/>
  <c r="Z73" i="20" s="1"/>
  <c r="Y57" i="20"/>
  <c r="Z57" i="20" s="1"/>
  <c r="Y41" i="20"/>
  <c r="Z41" i="20" s="1"/>
  <c r="Y25" i="20"/>
  <c r="Z25" i="20" s="1"/>
  <c r="Y9" i="20"/>
  <c r="Z9" i="20" s="1"/>
  <c r="Y134" i="20"/>
  <c r="Z134" i="20" s="1"/>
  <c r="Y74" i="20"/>
  <c r="Z74" i="20" s="1"/>
  <c r="Y10" i="20"/>
  <c r="Z10" i="20" s="1"/>
  <c r="Y165" i="20"/>
  <c r="Z165" i="20" s="1"/>
  <c r="Y144" i="20"/>
  <c r="Z144" i="20" s="1"/>
  <c r="Y102" i="20"/>
  <c r="Z102" i="20" s="1"/>
  <c r="Y38" i="20"/>
  <c r="Z38" i="20" s="1"/>
  <c r="Y124" i="20"/>
  <c r="Z124" i="20" s="1"/>
  <c r="Y108" i="20"/>
  <c r="Z108" i="20" s="1"/>
  <c r="Y92" i="20"/>
  <c r="Z92" i="20" s="1"/>
  <c r="Y76" i="20"/>
  <c r="Z76" i="20" s="1"/>
  <c r="Y60" i="20"/>
  <c r="Z60" i="20" s="1"/>
  <c r="Y44" i="20"/>
  <c r="Z44" i="20" s="1"/>
  <c r="Y28" i="20"/>
  <c r="Z28" i="20" s="1"/>
  <c r="Y12" i="20"/>
  <c r="Z12" i="20" s="1"/>
  <c r="Y211" i="20"/>
  <c r="Z211" i="20" s="1"/>
  <c r="Y195" i="20"/>
  <c r="Z195" i="20" s="1"/>
  <c r="Y179" i="20"/>
  <c r="Z179" i="20" s="1"/>
  <c r="Y163" i="20"/>
  <c r="Z163" i="20" s="1"/>
  <c r="Y147" i="20"/>
  <c r="Z147" i="20" s="1"/>
  <c r="Y131" i="20"/>
  <c r="Z131" i="20" s="1"/>
  <c r="Y115" i="20"/>
  <c r="Z115" i="20" s="1"/>
  <c r="Y99" i="20"/>
  <c r="Z99" i="20" s="1"/>
  <c r="Y83" i="20"/>
  <c r="Z83" i="20" s="1"/>
  <c r="Y67" i="20"/>
  <c r="Z67" i="20" s="1"/>
  <c r="Y51" i="20"/>
  <c r="Z51" i="20" s="1"/>
  <c r="Y35" i="20"/>
  <c r="Z35" i="20" s="1"/>
  <c r="Y19" i="20"/>
  <c r="Z19" i="20" s="1"/>
  <c r="Y133" i="20"/>
  <c r="Z133" i="20" s="1"/>
  <c r="Y117" i="20"/>
  <c r="Z117" i="20" s="1"/>
  <c r="Y101" i="20"/>
  <c r="Z101" i="20" s="1"/>
  <c r="Y85" i="20"/>
  <c r="Z85" i="20" s="1"/>
  <c r="Y69" i="20"/>
  <c r="Z69" i="20" s="1"/>
  <c r="Y53" i="20"/>
  <c r="Z53" i="20" s="1"/>
  <c r="Y37" i="20"/>
  <c r="Z37" i="20" s="1"/>
  <c r="Y21" i="20"/>
  <c r="Z21" i="20" s="1"/>
  <c r="Y5" i="20"/>
  <c r="Z5" i="20" s="1"/>
  <c r="E166" i="20"/>
  <c r="F166" i="20" s="1"/>
  <c r="E151" i="20"/>
  <c r="E175" i="20"/>
  <c r="F175" i="20" s="1"/>
  <c r="E53" i="20"/>
  <c r="F53" i="20" s="1"/>
  <c r="E199" i="20"/>
  <c r="F199" i="20" s="1"/>
  <c r="E70" i="20"/>
  <c r="F70" i="20" s="1"/>
  <c r="E64" i="20"/>
  <c r="F64" i="20" s="1"/>
  <c r="E196" i="20"/>
  <c r="F196" i="20" s="1"/>
  <c r="E126" i="20"/>
  <c r="F126" i="20" s="1"/>
  <c r="E109" i="20"/>
  <c r="F109" i="20" s="1"/>
  <c r="E12" i="20"/>
  <c r="F12" i="20" s="1"/>
  <c r="E217" i="20"/>
  <c r="F217" i="20" s="1"/>
  <c r="E22" i="20"/>
  <c r="F22" i="20" s="1"/>
  <c r="E86" i="20"/>
  <c r="F86" i="20" s="1"/>
  <c r="E96" i="20"/>
  <c r="F96" i="20" s="1"/>
  <c r="E49" i="20"/>
  <c r="F49" i="20" s="1"/>
  <c r="Z206" i="20"/>
  <c r="E102" i="20"/>
  <c r="F102" i="20" s="1"/>
  <c r="E179" i="20"/>
  <c r="F179" i="20" s="1"/>
  <c r="E91" i="20"/>
  <c r="F91" i="20" s="1"/>
  <c r="E39" i="20"/>
  <c r="F39" i="20" s="1"/>
  <c r="E107" i="20"/>
  <c r="F107" i="20" s="1"/>
  <c r="E38" i="20"/>
  <c r="F38" i="20" s="1"/>
  <c r="E90" i="20"/>
  <c r="F90" i="20" s="1"/>
  <c r="E157" i="20"/>
  <c r="F157" i="20" s="1"/>
  <c r="E15" i="20"/>
  <c r="F15" i="20" s="1"/>
  <c r="E13" i="20"/>
  <c r="F13" i="20" s="1"/>
  <c r="E66" i="20"/>
  <c r="F66" i="20" s="1"/>
  <c r="E114" i="20"/>
  <c r="F114" i="20" s="1"/>
  <c r="E26" i="20"/>
  <c r="F26" i="20" s="1"/>
  <c r="E193" i="20"/>
  <c r="F193" i="20" s="1"/>
  <c r="E54" i="20"/>
  <c r="F54" i="20" s="1"/>
  <c r="E106" i="20"/>
  <c r="F106" i="20" s="1"/>
  <c r="E74" i="20"/>
  <c r="F74" i="20" s="1"/>
  <c r="E123" i="20"/>
  <c r="F123" i="20" s="1"/>
  <c r="E7" i="20"/>
  <c r="F7" i="20" s="1"/>
  <c r="E115" i="20"/>
  <c r="F115" i="20" s="1"/>
  <c r="E201" i="20"/>
  <c r="F201" i="20" s="1"/>
  <c r="E24" i="20"/>
  <c r="F24" i="20" s="1"/>
  <c r="E214" i="20"/>
  <c r="F214" i="20" s="1"/>
  <c r="E146" i="20"/>
  <c r="F146" i="20" s="1"/>
  <c r="E163" i="20"/>
  <c r="F163" i="20" s="1"/>
  <c r="Z46" i="20"/>
  <c r="E178" i="20"/>
  <c r="F178" i="20" s="1"/>
  <c r="E113" i="20"/>
  <c r="F113" i="20" s="1"/>
  <c r="E145" i="20"/>
  <c r="F145" i="20" s="1"/>
  <c r="E67" i="20"/>
  <c r="F67" i="20" s="1"/>
  <c r="F132" i="20"/>
  <c r="F148" i="20"/>
  <c r="F125" i="20"/>
  <c r="F25" i="20"/>
  <c r="F46" i="20"/>
  <c r="F68" i="20"/>
  <c r="F89" i="20"/>
  <c r="F165" i="20"/>
  <c r="F177" i="20"/>
  <c r="F9" i="20"/>
  <c r="F134" i="20"/>
  <c r="F200" i="20"/>
  <c r="F100" i="20"/>
  <c r="F127" i="20"/>
  <c r="F180" i="20"/>
  <c r="F37" i="20"/>
  <c r="F58" i="20"/>
  <c r="F21" i="20"/>
  <c r="F182" i="20"/>
  <c r="F18" i="20"/>
  <c r="F124" i="20"/>
  <c r="F140" i="20"/>
  <c r="F156" i="20"/>
  <c r="F97" i="20"/>
  <c r="F186" i="20"/>
  <c r="F112" i="20"/>
  <c r="F133" i="20"/>
  <c r="F149" i="20"/>
  <c r="F212" i="20"/>
  <c r="F30" i="20"/>
  <c r="F41" i="20"/>
  <c r="F52" i="20"/>
  <c r="F62" i="20"/>
  <c r="F73" i="20"/>
  <c r="F84" i="20"/>
  <c r="F94" i="20"/>
  <c r="F207" i="20"/>
  <c r="F171" i="20"/>
  <c r="F4" i="20"/>
  <c r="F14" i="20"/>
  <c r="F99" i="20"/>
  <c r="F190" i="20"/>
  <c r="F98" i="20"/>
  <c r="F142" i="20"/>
  <c r="F158" i="20"/>
  <c r="F101" i="20"/>
  <c r="F194" i="20"/>
  <c r="F116" i="20"/>
  <c r="F135" i="20"/>
  <c r="F151" i="20"/>
  <c r="F220" i="20"/>
  <c r="F32" i="20"/>
  <c r="F42" i="20"/>
  <c r="F85" i="20"/>
  <c r="F211" i="20"/>
  <c r="F205" i="20"/>
  <c r="F173" i="20"/>
  <c r="AJ18" i="20"/>
  <c r="F6" i="20"/>
  <c r="F111" i="20"/>
  <c r="F110" i="20"/>
  <c r="F192" i="20"/>
  <c r="F218" i="20"/>
  <c r="F141" i="20"/>
  <c r="F36" i="20"/>
  <c r="F57" i="20"/>
  <c r="F78" i="20"/>
  <c r="F187" i="20"/>
  <c r="F221" i="20"/>
  <c r="F8" i="20"/>
  <c r="F150" i="20"/>
  <c r="F117" i="20"/>
  <c r="F143" i="20"/>
  <c r="F48" i="20"/>
  <c r="F69" i="20"/>
  <c r="F80" i="20"/>
  <c r="F191" i="20"/>
  <c r="F185" i="20"/>
  <c r="F167" i="20"/>
  <c r="AJ161" i="20"/>
  <c r="AJ155" i="20"/>
  <c r="AJ66" i="20"/>
  <c r="F176" i="20"/>
  <c r="F172" i="20"/>
  <c r="F168" i="20"/>
  <c r="F213" i="20"/>
  <c r="F197" i="20"/>
  <c r="F181" i="20"/>
  <c r="F215" i="20"/>
  <c r="F183" i="20"/>
  <c r="F95" i="20"/>
  <c r="F87" i="20"/>
  <c r="F83" i="20"/>
  <c r="F79" i="20"/>
  <c r="F75" i="20"/>
  <c r="F71" i="20"/>
  <c r="F63" i="20"/>
  <c r="F59" i="20"/>
  <c r="F55" i="20"/>
  <c r="F51" i="20"/>
  <c r="F47" i="20"/>
  <c r="F43" i="20"/>
  <c r="F35" i="20"/>
  <c r="F31" i="20"/>
  <c r="F27" i="20"/>
  <c r="F23" i="20"/>
  <c r="F204" i="20"/>
  <c r="F162" i="20"/>
  <c r="F11" i="20"/>
  <c r="F20" i="20"/>
  <c r="F10" i="20"/>
  <c r="F103" i="20"/>
  <c r="F119" i="20"/>
  <c r="F198" i="20"/>
  <c r="F16" i="20"/>
  <c r="F118" i="20"/>
  <c r="F128" i="20"/>
  <c r="F136" i="20"/>
  <c r="F144" i="20"/>
  <c r="F152" i="20"/>
  <c r="F208" i="20"/>
  <c r="F105" i="20"/>
  <c r="F121" i="20"/>
  <c r="F202" i="20"/>
  <c r="F104" i="20"/>
  <c r="F120" i="20"/>
  <c r="F129" i="20"/>
  <c r="F137" i="20"/>
  <c r="F153" i="20"/>
  <c r="F188" i="20"/>
  <c r="F28" i="20"/>
  <c r="F33" i="20"/>
  <c r="F44" i="20"/>
  <c r="F60" i="20"/>
  <c r="F65" i="20"/>
  <c r="F76" i="20"/>
  <c r="F81" i="20"/>
  <c r="F92" i="20"/>
  <c r="F159" i="20"/>
  <c r="F195" i="20"/>
  <c r="F219" i="20"/>
  <c r="F189" i="20"/>
  <c r="F209" i="20"/>
  <c r="F169" i="20"/>
  <c r="F174" i="20"/>
  <c r="F5" i="20"/>
  <c r="F19" i="20"/>
  <c r="F160" i="20"/>
  <c r="F206" i="20"/>
  <c r="F17" i="20"/>
  <c r="F122" i="20"/>
  <c r="F130" i="20"/>
  <c r="F138" i="20"/>
  <c r="F154" i="20"/>
  <c r="F184" i="20"/>
  <c r="F216" i="20"/>
  <c r="F164" i="20"/>
  <c r="F210" i="20"/>
  <c r="F108" i="20"/>
  <c r="F131" i="20"/>
  <c r="F139" i="20"/>
  <c r="F147" i="20"/>
  <c r="F155" i="20"/>
  <c r="F29" i="20"/>
  <c r="F34" i="20"/>
  <c r="F40" i="20"/>
  <c r="F45" i="20"/>
  <c r="F50" i="20"/>
  <c r="F56" i="20"/>
  <c r="F61" i="20"/>
  <c r="F72" i="20"/>
  <c r="F77" i="20"/>
  <c r="F82" i="20"/>
  <c r="F88" i="20"/>
  <c r="F93" i="20"/>
  <c r="F203" i="20"/>
  <c r="F161" i="20"/>
  <c r="F170" i="20"/>
  <c r="AC16" i="20" l="1"/>
  <c r="I16" i="20"/>
  <c r="AM16" i="20"/>
  <c r="S10" i="20" l="1"/>
  <c r="S8" i="20"/>
  <c r="O137" i="20" l="1"/>
  <c r="P137" i="20" s="1"/>
  <c r="O81" i="20"/>
  <c r="P81" i="20" s="1"/>
  <c r="O154" i="20"/>
  <c r="P154" i="20" s="1"/>
  <c r="O163" i="20"/>
  <c r="P163" i="20" s="1"/>
  <c r="O153" i="20"/>
  <c r="P153" i="20" s="1"/>
  <c r="O70" i="20"/>
  <c r="P70" i="20" s="1"/>
  <c r="O38" i="20"/>
  <c r="P38" i="20" s="1"/>
  <c r="O139" i="20"/>
  <c r="P139" i="20" s="1"/>
  <c r="O187" i="20"/>
  <c r="P187" i="20" s="1"/>
  <c r="O219" i="20"/>
  <c r="P219" i="20" s="1"/>
  <c r="O191" i="20"/>
  <c r="P191" i="20" s="1"/>
  <c r="O221" i="20"/>
  <c r="P221" i="20" s="1"/>
  <c r="O131" i="20"/>
  <c r="P131" i="20" s="1"/>
  <c r="O26" i="20"/>
  <c r="P26" i="20" s="1"/>
  <c r="O162" i="20"/>
  <c r="P162" i="20" s="1"/>
  <c r="O79" i="20"/>
  <c r="P79" i="20" s="1"/>
  <c r="O22" i="20"/>
  <c r="P22" i="20" s="1"/>
  <c r="O205" i="20"/>
  <c r="P205" i="20" s="1"/>
  <c r="O129" i="20"/>
  <c r="P129" i="20" s="1"/>
  <c r="O210" i="20"/>
  <c r="P210" i="20" s="1"/>
  <c r="O171" i="20"/>
  <c r="P171" i="20" s="1"/>
  <c r="O16" i="20"/>
  <c r="P16" i="20" s="1"/>
  <c r="O174" i="20"/>
  <c r="P174" i="20" s="1"/>
  <c r="O159" i="20"/>
  <c r="P159" i="20" s="1"/>
  <c r="O196" i="20"/>
  <c r="P196" i="20" s="1"/>
  <c r="O32" i="20"/>
  <c r="P32" i="20" s="1"/>
  <c r="O149" i="20"/>
  <c r="P149" i="20" s="1"/>
  <c r="O122" i="20"/>
  <c r="P122" i="20" s="1"/>
  <c r="O116" i="20"/>
  <c r="P116" i="20" s="1"/>
  <c r="O58" i="20"/>
  <c r="P58" i="20" s="1"/>
  <c r="O111" i="20"/>
  <c r="P111" i="20" s="1"/>
  <c r="O202" i="20"/>
  <c r="P202" i="20" s="1"/>
  <c r="O63" i="20"/>
  <c r="P63" i="20" s="1"/>
  <c r="O192" i="20"/>
  <c r="P192" i="20" s="1"/>
  <c r="O132" i="20"/>
  <c r="P132" i="20" s="1"/>
  <c r="O138" i="20"/>
  <c r="P138" i="20" s="1"/>
  <c r="O108" i="20"/>
  <c r="P108" i="20" s="1"/>
  <c r="O123" i="20"/>
  <c r="P123" i="20" s="1"/>
  <c r="O88" i="20"/>
  <c r="P88" i="20" s="1"/>
  <c r="O117" i="20"/>
  <c r="P117" i="20" s="1"/>
  <c r="O27" i="20"/>
  <c r="P27" i="20" s="1"/>
  <c r="O216" i="20"/>
  <c r="P216" i="20" s="1"/>
  <c r="O93" i="20"/>
  <c r="P93" i="20" s="1"/>
  <c r="O23" i="20"/>
  <c r="P23" i="20" s="1"/>
  <c r="O125" i="20"/>
  <c r="P125" i="20" s="1"/>
  <c r="O99" i="20"/>
  <c r="P99" i="20" s="1"/>
  <c r="O60" i="20"/>
  <c r="P60" i="20" s="1"/>
  <c r="O42" i="20"/>
  <c r="P42" i="20" s="1"/>
  <c r="O43" i="20"/>
  <c r="P43" i="20" s="1"/>
  <c r="O156" i="20"/>
  <c r="P156" i="20" s="1"/>
  <c r="O146" i="20"/>
  <c r="P146" i="20" s="1"/>
  <c r="O195" i="20"/>
  <c r="P195" i="20" s="1"/>
  <c r="O33" i="20"/>
  <c r="P33" i="20" s="1"/>
  <c r="O141" i="20"/>
  <c r="P141" i="20" s="1"/>
  <c r="O19" i="20"/>
  <c r="P19" i="20" s="1"/>
  <c r="O168" i="20"/>
  <c r="P168" i="20" s="1"/>
  <c r="O96" i="20"/>
  <c r="P96" i="20" s="1"/>
  <c r="O208" i="20"/>
  <c r="P208" i="20" s="1"/>
  <c r="O176" i="20"/>
  <c r="P176" i="20" s="1"/>
  <c r="O118" i="20"/>
  <c r="P118" i="20" s="1"/>
  <c r="O12" i="20"/>
  <c r="P12" i="20" s="1"/>
  <c r="O172" i="20"/>
  <c r="P172" i="20" s="1"/>
  <c r="O178" i="20"/>
  <c r="P178" i="20" s="1"/>
  <c r="O127" i="20"/>
  <c r="P127" i="20" s="1"/>
  <c r="O94" i="20"/>
  <c r="P94" i="20" s="1"/>
  <c r="O133" i="20"/>
  <c r="P133" i="20" s="1"/>
  <c r="O75" i="20"/>
  <c r="P75" i="20" s="1"/>
  <c r="O53" i="20"/>
  <c r="P53" i="20" s="1"/>
  <c r="O57" i="20"/>
  <c r="P57" i="20" s="1"/>
  <c r="O5" i="20"/>
  <c r="P5" i="20" s="1"/>
  <c r="O204" i="20"/>
  <c r="P204" i="20" s="1"/>
  <c r="O170" i="20"/>
  <c r="P170" i="20" s="1"/>
  <c r="O193" i="20"/>
  <c r="P193" i="20" s="1"/>
  <c r="O97" i="20"/>
  <c r="P97" i="20" s="1"/>
  <c r="O175" i="20"/>
  <c r="P175" i="20" s="1"/>
  <c r="O218" i="20"/>
  <c r="P218" i="20" s="1"/>
  <c r="O166" i="20"/>
  <c r="P166" i="20" s="1"/>
  <c r="O24" i="20"/>
  <c r="P24" i="20" s="1"/>
  <c r="O85" i="20"/>
  <c r="P85" i="20" s="1"/>
  <c r="O65" i="20"/>
  <c r="P65" i="20" s="1"/>
  <c r="O61" i="20"/>
  <c r="P61" i="20" s="1"/>
  <c r="O101" i="20"/>
  <c r="P101" i="20" s="1"/>
  <c r="O182" i="20"/>
  <c r="P182" i="20" s="1"/>
  <c r="O124" i="20"/>
  <c r="P124" i="20" s="1"/>
  <c r="O14" i="20"/>
  <c r="P14" i="20" s="1"/>
  <c r="O155" i="20"/>
  <c r="P155" i="20" s="1"/>
  <c r="O130" i="20"/>
  <c r="P130" i="20" s="1"/>
  <c r="O17" i="20"/>
  <c r="P17" i="20" s="1"/>
  <c r="O107" i="20"/>
  <c r="P107" i="20" s="1"/>
  <c r="O140" i="20"/>
  <c r="P140" i="20" s="1"/>
  <c r="O213" i="20"/>
  <c r="P213" i="20" s="1"/>
  <c r="O50" i="20"/>
  <c r="P50" i="20" s="1"/>
  <c r="O49" i="20"/>
  <c r="P49" i="20" s="1"/>
  <c r="O87" i="20"/>
  <c r="P87" i="20" s="1"/>
  <c r="O67" i="20"/>
  <c r="P67" i="20" s="1"/>
  <c r="O220" i="20"/>
  <c r="P220" i="20" s="1"/>
  <c r="O69" i="20"/>
  <c r="P69" i="20" s="1"/>
  <c r="O37" i="20"/>
  <c r="P37" i="20" s="1"/>
  <c r="O7" i="20"/>
  <c r="P7" i="20" s="1"/>
  <c r="O199" i="20"/>
  <c r="P199" i="20" s="1"/>
  <c r="O77" i="20"/>
  <c r="P77" i="20" s="1"/>
  <c r="O142" i="20"/>
  <c r="P142" i="20" s="1"/>
  <c r="O212" i="20"/>
  <c r="P212" i="20" s="1"/>
  <c r="O6" i="20"/>
  <c r="P6" i="20" s="1"/>
  <c r="O11" i="20"/>
  <c r="P11" i="20" s="1"/>
  <c r="O114" i="20"/>
  <c r="P114" i="20" s="1"/>
  <c r="O45" i="20"/>
  <c r="P45" i="20" s="1"/>
  <c r="O91" i="20"/>
  <c r="P91" i="20" s="1"/>
  <c r="O173" i="20"/>
  <c r="P173" i="20" s="1"/>
  <c r="O197" i="20"/>
  <c r="P197" i="20" s="1"/>
  <c r="O105" i="20"/>
  <c r="P105" i="20" s="1"/>
  <c r="O164" i="20"/>
  <c r="P164" i="20" s="1"/>
  <c r="O167" i="20"/>
  <c r="P167" i="20" s="1"/>
  <c r="O44" i="20"/>
  <c r="P44" i="20" s="1"/>
  <c r="O51" i="20"/>
  <c r="P51" i="20" s="1"/>
  <c r="O206" i="20"/>
  <c r="P206" i="20" s="1"/>
  <c r="O148" i="20"/>
  <c r="P148" i="20" s="1"/>
  <c r="O47" i="20"/>
  <c r="P47" i="20" s="1"/>
  <c r="O106" i="20"/>
  <c r="P106" i="20" s="1"/>
  <c r="O186" i="20"/>
  <c r="P186" i="20" s="1"/>
  <c r="O128" i="20"/>
  <c r="P128" i="20" s="1"/>
  <c r="O20" i="20"/>
  <c r="P20" i="20" s="1"/>
  <c r="O147" i="20"/>
  <c r="P147" i="20" s="1"/>
  <c r="O120" i="20"/>
  <c r="P120" i="20" s="1"/>
  <c r="O112" i="20"/>
  <c r="P112" i="20" s="1"/>
  <c r="O84" i="20"/>
  <c r="P84" i="20" s="1"/>
  <c r="O41" i="20"/>
  <c r="P41" i="20" s="1"/>
  <c r="O82" i="20"/>
  <c r="P82" i="20" s="1"/>
  <c r="O181" i="20"/>
  <c r="P181" i="20" s="1"/>
  <c r="O215" i="20"/>
  <c r="P215" i="20" s="1"/>
  <c r="O62" i="20"/>
  <c r="P62" i="20" s="1"/>
  <c r="O211" i="20"/>
  <c r="P211" i="20" s="1"/>
  <c r="O9" i="20"/>
  <c r="P9" i="20" s="1"/>
  <c r="O126" i="20"/>
  <c r="P126" i="20" s="1"/>
  <c r="O76" i="20"/>
  <c r="P76" i="20" s="1"/>
  <c r="O54" i="20"/>
  <c r="P54" i="20" s="1"/>
  <c r="O95" i="20"/>
  <c r="P95" i="20" s="1"/>
  <c r="O207" i="20"/>
  <c r="P207" i="20" s="1"/>
  <c r="O4" i="20"/>
  <c r="P4" i="20" s="1"/>
  <c r="O217" i="20"/>
  <c r="P217" i="20" s="1"/>
  <c r="O102" i="20"/>
  <c r="P102" i="20" s="1"/>
  <c r="O190" i="20"/>
  <c r="P190" i="20" s="1"/>
  <c r="O180" i="20"/>
  <c r="P180" i="20" s="1"/>
  <c r="O78" i="20"/>
  <c r="P78" i="20" s="1"/>
  <c r="O68" i="20"/>
  <c r="P68" i="20" s="1"/>
  <c r="O109" i="20"/>
  <c r="P109" i="20" s="1"/>
  <c r="O48" i="20"/>
  <c r="P48" i="20" s="1"/>
  <c r="O35" i="20"/>
  <c r="P35" i="20" s="1"/>
  <c r="O10" i="20"/>
  <c r="P10" i="20" s="1"/>
  <c r="O134" i="20"/>
  <c r="P134" i="20" s="1"/>
  <c r="O177" i="20"/>
  <c r="P177" i="20" s="1"/>
  <c r="O31" i="20"/>
  <c r="P31" i="20" s="1"/>
  <c r="O64" i="20"/>
  <c r="P64" i="20" s="1"/>
  <c r="O169" i="20"/>
  <c r="P169" i="20" s="1"/>
  <c r="O18" i="20"/>
  <c r="P18" i="20" s="1"/>
  <c r="O161" i="20"/>
  <c r="P161" i="20" s="1"/>
  <c r="O201" i="20"/>
  <c r="P201" i="20" s="1"/>
  <c r="O29" i="20"/>
  <c r="P29" i="20" s="1"/>
  <c r="O30" i="20"/>
  <c r="P30" i="20" s="1"/>
  <c r="O121" i="20"/>
  <c r="P121" i="20" s="1"/>
  <c r="O25" i="20"/>
  <c r="P25" i="20" s="1"/>
  <c r="O71" i="20"/>
  <c r="P71" i="20" s="1"/>
  <c r="O160" i="20"/>
  <c r="P160" i="20" s="1"/>
  <c r="O55" i="20"/>
  <c r="P55" i="20" s="1"/>
  <c r="O144" i="20"/>
  <c r="P144" i="20" s="1"/>
  <c r="O74" i="20"/>
  <c r="P74" i="20" s="1"/>
  <c r="O200" i="20"/>
  <c r="P200" i="20" s="1"/>
  <c r="O165" i="20"/>
  <c r="P165" i="20" s="1"/>
  <c r="O21" i="20"/>
  <c r="P21" i="20" s="1"/>
  <c r="O59" i="20"/>
  <c r="P59" i="20" s="1"/>
  <c r="O150" i="20"/>
  <c r="P150" i="20" s="1"/>
  <c r="O135" i="20"/>
  <c r="P135" i="20" s="1"/>
  <c r="O151" i="20"/>
  <c r="P151" i="20" s="1"/>
  <c r="O92" i="20"/>
  <c r="P92" i="20" s="1"/>
  <c r="O73" i="20"/>
  <c r="P73" i="20" s="1"/>
  <c r="O194" i="20"/>
  <c r="P194" i="20" s="1"/>
  <c r="O189" i="20"/>
  <c r="P189" i="20" s="1"/>
  <c r="O115" i="20"/>
  <c r="P115" i="20" s="1"/>
  <c r="O214" i="20"/>
  <c r="P214" i="20" s="1"/>
  <c r="O103" i="20"/>
  <c r="P103" i="20" s="1"/>
  <c r="O15" i="20"/>
  <c r="P15" i="20" s="1"/>
  <c r="O98" i="20"/>
  <c r="P98" i="20" s="1"/>
  <c r="S14" i="20"/>
  <c r="O183" i="20"/>
  <c r="P183" i="20" s="1"/>
  <c r="O34" i="20"/>
  <c r="P34" i="20" s="1"/>
  <c r="O119" i="20"/>
  <c r="P119" i="20" s="1"/>
  <c r="O8" i="20"/>
  <c r="P8" i="20" s="1"/>
  <c r="O203" i="20"/>
  <c r="P203" i="20" s="1"/>
  <c r="O39" i="20"/>
  <c r="P39" i="20" s="1"/>
  <c r="O179" i="20"/>
  <c r="P179" i="20" s="1"/>
  <c r="O89" i="20"/>
  <c r="P89" i="20" s="1"/>
  <c r="O80" i="20"/>
  <c r="P80" i="20" s="1"/>
  <c r="O40" i="20"/>
  <c r="P40" i="20" s="1"/>
  <c r="O66" i="20"/>
  <c r="P66" i="20" s="1"/>
  <c r="O86" i="20"/>
  <c r="P86" i="20" s="1"/>
  <c r="O143" i="20"/>
  <c r="P143" i="20" s="1"/>
  <c r="O157" i="20"/>
  <c r="P157" i="20" s="1"/>
  <c r="O46" i="20"/>
  <c r="P46" i="20" s="1"/>
  <c r="O104" i="20"/>
  <c r="P104" i="20" s="1"/>
  <c r="O100" i="20"/>
  <c r="P100" i="20" s="1"/>
  <c r="O36" i="20"/>
  <c r="P36" i="20" s="1"/>
  <c r="O158" i="20"/>
  <c r="P158" i="20" s="1"/>
  <c r="O185" i="20"/>
  <c r="P185" i="20" s="1"/>
  <c r="O28" i="20"/>
  <c r="P28" i="20" s="1"/>
  <c r="O145" i="20"/>
  <c r="P145" i="20" s="1"/>
  <c r="O52" i="20"/>
  <c r="P52" i="20" s="1"/>
  <c r="O136" i="20"/>
  <c r="P136" i="20" s="1"/>
  <c r="O198" i="20"/>
  <c r="P198" i="20" s="1"/>
  <c r="O56" i="20"/>
  <c r="P56" i="20" s="1"/>
  <c r="O209" i="20"/>
  <c r="P209" i="20" s="1"/>
  <c r="O90" i="20"/>
  <c r="P90" i="20" s="1"/>
  <c r="O113" i="20"/>
  <c r="P113" i="20" s="1"/>
  <c r="O188" i="20"/>
  <c r="P188" i="20" s="1"/>
  <c r="O13" i="20"/>
  <c r="P13" i="20" s="1"/>
  <c r="O83" i="20"/>
  <c r="P83" i="20" s="1"/>
  <c r="O184" i="20"/>
  <c r="P184" i="20" s="1"/>
  <c r="O110" i="20"/>
  <c r="P110" i="20" s="1"/>
  <c r="O72" i="20"/>
  <c r="P72" i="20" s="1"/>
  <c r="O152" i="20"/>
  <c r="P152" i="20" s="1"/>
  <c r="AQ3" i="20" l="1"/>
  <c r="AQ4" i="20"/>
  <c r="S16" i="20"/>
</calcChain>
</file>

<file path=xl/sharedStrings.xml><?xml version="1.0" encoding="utf-8"?>
<sst xmlns="http://schemas.openxmlformats.org/spreadsheetml/2006/main" count="89" uniqueCount="34">
  <si>
    <t>q</t>
  </si>
  <si>
    <t>Iq</t>
  </si>
  <si>
    <t>err(Iq)</t>
  </si>
  <si>
    <t>Bkg</t>
  </si>
  <si>
    <t>MODEL</t>
  </si>
  <si>
    <t>MSD</t>
  </si>
  <si>
    <t>Chi^2</t>
  </si>
  <si>
    <t>Iq(XL)</t>
  </si>
  <si>
    <t>Iq(Ag5)</t>
  </si>
  <si>
    <t>Ag5</t>
  </si>
  <si>
    <t>Conc (mg/mL)</t>
  </si>
  <si>
    <r>
      <t>Iq(14-3-3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</si>
  <si>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14-3-3</t>
    </r>
    <r>
      <rPr>
        <vertAlign val="subscript"/>
        <sz val="11"/>
        <color theme="1"/>
        <rFont val="Calibri"/>
        <family val="2"/>
        <scheme val="minor"/>
      </rPr>
      <t>2</t>
    </r>
  </si>
  <si>
    <t>Mass (Da)</t>
  </si>
  <si>
    <t>Conc (M)</t>
  </si>
  <si>
    <t>Initial</t>
  </si>
  <si>
    <t>Final</t>
  </si>
  <si>
    <t>14-3-3:Ag5=</t>
  </si>
  <si>
    <r>
      <t>14-3-3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(M)</t>
    </r>
  </si>
  <si>
    <t>Ag5 (M)</t>
  </si>
  <si>
    <t>Experimental 0.5:1.0</t>
  </si>
  <si>
    <t>Experimental 1.0:1.0</t>
  </si>
  <si>
    <t>Experimental 1.5:1.0</t>
  </si>
  <si>
    <t>Experimental 2.0:1.0</t>
  </si>
  <si>
    <t>Kd (M)</t>
  </si>
  <si>
    <t>Scaled GNOM (cm^-1 per mol/L)</t>
  </si>
  <si>
    <t>Regularised GNOM (cm^-1)</t>
  </si>
  <si>
    <t>XL Complex(M)</t>
  </si>
  <si>
    <t>XL Complex</t>
  </si>
  <si>
    <t>Kd(Av)</t>
  </si>
  <si>
    <t>Kd(SD)</t>
  </si>
  <si>
    <t>Green cells are calculated values</t>
  </si>
  <si>
    <t>Yellow cells are optimised values</t>
  </si>
  <si>
    <t>Red cells are objective statisitics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</si>
</sst>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11" fontId="0" fillId="0" borderId="0" xfId="0" applyNumberFormat="1"/>
    <xf numFmtId="0" fontId="0" fillId="0" borderId="0" xfId="0"/>
    <xf numFmtId="11" fontId="0" fillId="4" borderId="0" xfId="0" applyNumberFormat="1" applyFill="1" applyAlignment="1">
      <alignment horizontal="center"/>
    </xf>
    <xf numFmtId="11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11" fontId="2" fillId="0" borderId="0" xfId="1" applyNumberFormat="1" applyFont="1"/>
    <xf numFmtId="11" fontId="0" fillId="0" borderId="0" xfId="0" applyNumberFormat="1" applyFont="1" applyFill="1" applyAlignment="1">
      <alignment horizontal="center"/>
    </xf>
    <xf numFmtId="11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1" fontId="0" fillId="3" borderId="0" xfId="0" applyNumberFormat="1" applyFill="1"/>
    <xf numFmtId="11" fontId="0" fillId="0" borderId="0" xfId="0" applyNumberFormat="1" applyAlignment="1">
      <alignment horizontal="left"/>
    </xf>
    <xf numFmtId="11" fontId="0" fillId="2" borderId="0" xfId="0" applyNumberFormat="1" applyFill="1" applyAlignment="1">
      <alignment horizontal="left"/>
    </xf>
    <xf numFmtId="11" fontId="0" fillId="4" borderId="0" xfId="0" applyNumberFormat="1" applyFill="1" applyAlignment="1">
      <alignment horizontal="left"/>
    </xf>
    <xf numFmtId="11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Equilibrium!$A$4:$A$398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Equilibrium!$B$4:$B$398</c:f>
              <c:numCache>
                <c:formatCode>0.00E+00</c:formatCode>
                <c:ptCount val="395"/>
                <c:pt idx="0">
                  <c:v>8.7173189999999998E-2</c:v>
                </c:pt>
                <c:pt idx="1">
                  <c:v>8.5260379999999997E-2</c:v>
                </c:pt>
                <c:pt idx="2">
                  <c:v>8.3453250000000007E-2</c:v>
                </c:pt>
                <c:pt idx="3">
                  <c:v>8.1820539999999997E-2</c:v>
                </c:pt>
                <c:pt idx="4">
                  <c:v>8.006423E-2</c:v>
                </c:pt>
                <c:pt idx="5">
                  <c:v>7.8362329999999994E-2</c:v>
                </c:pt>
                <c:pt idx="6">
                  <c:v>7.6963569999999995E-2</c:v>
                </c:pt>
                <c:pt idx="7">
                  <c:v>7.5505829999999996E-2</c:v>
                </c:pt>
                <c:pt idx="8">
                  <c:v>7.3277010000000004E-2</c:v>
                </c:pt>
                <c:pt idx="9">
                  <c:v>7.1734049999999994E-2</c:v>
                </c:pt>
                <c:pt idx="10">
                  <c:v>7.0285639999999996E-2</c:v>
                </c:pt>
                <c:pt idx="11">
                  <c:v>6.8208770000000002E-2</c:v>
                </c:pt>
                <c:pt idx="12">
                  <c:v>6.6112669999999998E-2</c:v>
                </c:pt>
                <c:pt idx="13">
                  <c:v>6.4245490000000002E-2</c:v>
                </c:pt>
                <c:pt idx="14">
                  <c:v>6.2410340000000002E-2</c:v>
                </c:pt>
                <c:pt idx="15">
                  <c:v>6.0642769999999999E-2</c:v>
                </c:pt>
                <c:pt idx="16">
                  <c:v>5.8490970000000003E-2</c:v>
                </c:pt>
                <c:pt idx="17">
                  <c:v>5.7004649999999997E-2</c:v>
                </c:pt>
                <c:pt idx="18">
                  <c:v>5.4855809999999998E-2</c:v>
                </c:pt>
                <c:pt idx="19">
                  <c:v>5.331574E-2</c:v>
                </c:pt>
                <c:pt idx="20">
                  <c:v>5.1182350000000001E-2</c:v>
                </c:pt>
                <c:pt idx="21">
                  <c:v>4.9328570000000002E-2</c:v>
                </c:pt>
                <c:pt idx="22">
                  <c:v>4.7676059999999999E-2</c:v>
                </c:pt>
                <c:pt idx="23">
                  <c:v>4.5832440000000002E-2</c:v>
                </c:pt>
                <c:pt idx="24">
                  <c:v>4.4130000000000003E-2</c:v>
                </c:pt>
                <c:pt idx="25">
                  <c:v>4.2406270000000003E-2</c:v>
                </c:pt>
                <c:pt idx="26">
                  <c:v>4.0569750000000002E-2</c:v>
                </c:pt>
                <c:pt idx="27">
                  <c:v>3.8987000000000001E-2</c:v>
                </c:pt>
                <c:pt idx="28">
                  <c:v>3.7246439999999999E-2</c:v>
                </c:pt>
                <c:pt idx="29">
                  <c:v>3.5622689999999999E-2</c:v>
                </c:pt>
                <c:pt idx="30">
                  <c:v>3.4187000000000002E-2</c:v>
                </c:pt>
                <c:pt idx="31">
                  <c:v>3.2658680000000002E-2</c:v>
                </c:pt>
                <c:pt idx="32">
                  <c:v>3.130115E-2</c:v>
                </c:pt>
                <c:pt idx="33">
                  <c:v>2.9811750000000001E-2</c:v>
                </c:pt>
                <c:pt idx="34">
                  <c:v>2.851681E-2</c:v>
                </c:pt>
                <c:pt idx="35">
                  <c:v>2.7269350000000001E-2</c:v>
                </c:pt>
                <c:pt idx="36">
                  <c:v>2.5918989999999999E-2</c:v>
                </c:pt>
                <c:pt idx="37">
                  <c:v>2.4752030000000001E-2</c:v>
                </c:pt>
                <c:pt idx="38">
                  <c:v>2.348072E-2</c:v>
                </c:pt>
                <c:pt idx="39">
                  <c:v>2.2427829999999999E-2</c:v>
                </c:pt>
                <c:pt idx="40">
                  <c:v>2.1324429999999998E-2</c:v>
                </c:pt>
                <c:pt idx="41">
                  <c:v>2.021568E-2</c:v>
                </c:pt>
                <c:pt idx="42">
                  <c:v>1.936326E-2</c:v>
                </c:pt>
                <c:pt idx="43">
                  <c:v>1.8317710000000001E-2</c:v>
                </c:pt>
                <c:pt idx="44">
                  <c:v>1.7340459999999999E-2</c:v>
                </c:pt>
                <c:pt idx="45">
                  <c:v>1.6669610000000001E-2</c:v>
                </c:pt>
                <c:pt idx="46">
                  <c:v>1.5683809999999999E-2</c:v>
                </c:pt>
                <c:pt idx="47">
                  <c:v>1.4876779999999999E-2</c:v>
                </c:pt>
                <c:pt idx="48">
                  <c:v>1.4123470000000001E-2</c:v>
                </c:pt>
                <c:pt idx="49">
                  <c:v>1.349946E-2</c:v>
                </c:pt>
                <c:pt idx="50">
                  <c:v>1.2846349999999999E-2</c:v>
                </c:pt>
                <c:pt idx="51">
                  <c:v>1.220717E-2</c:v>
                </c:pt>
                <c:pt idx="52">
                  <c:v>1.165681E-2</c:v>
                </c:pt>
                <c:pt idx="53">
                  <c:v>1.10578E-2</c:v>
                </c:pt>
                <c:pt idx="54">
                  <c:v>1.055247E-2</c:v>
                </c:pt>
                <c:pt idx="55">
                  <c:v>9.9812960000000006E-3</c:v>
                </c:pt>
                <c:pt idx="56">
                  <c:v>9.4639800000000003E-3</c:v>
                </c:pt>
                <c:pt idx="57">
                  <c:v>9.0332409999999991E-3</c:v>
                </c:pt>
                <c:pt idx="58">
                  <c:v>8.7176449999999996E-3</c:v>
                </c:pt>
                <c:pt idx="59">
                  <c:v>8.2760300000000002E-3</c:v>
                </c:pt>
                <c:pt idx="60">
                  <c:v>7.8114769999999998E-3</c:v>
                </c:pt>
                <c:pt idx="61">
                  <c:v>7.4829650000000003E-3</c:v>
                </c:pt>
                <c:pt idx="62">
                  <c:v>7.2098420000000002E-3</c:v>
                </c:pt>
                <c:pt idx="63">
                  <c:v>6.8888129999999997E-3</c:v>
                </c:pt>
                <c:pt idx="64">
                  <c:v>6.561791E-3</c:v>
                </c:pt>
                <c:pt idx="65">
                  <c:v>6.266939E-3</c:v>
                </c:pt>
                <c:pt idx="66">
                  <c:v>5.9597210000000003E-3</c:v>
                </c:pt>
                <c:pt idx="67">
                  <c:v>5.7033190000000001E-3</c:v>
                </c:pt>
                <c:pt idx="68">
                  <c:v>5.5432820000000001E-3</c:v>
                </c:pt>
                <c:pt idx="69">
                  <c:v>5.2238340000000001E-3</c:v>
                </c:pt>
                <c:pt idx="70">
                  <c:v>5.0616649999999999E-3</c:v>
                </c:pt>
                <c:pt idx="71">
                  <c:v>4.8071090000000004E-3</c:v>
                </c:pt>
                <c:pt idx="72">
                  <c:v>4.6782949999999998E-3</c:v>
                </c:pt>
                <c:pt idx="73">
                  <c:v>4.4453749999999997E-3</c:v>
                </c:pt>
                <c:pt idx="74">
                  <c:v>4.3336080000000001E-3</c:v>
                </c:pt>
                <c:pt idx="75">
                  <c:v>4.1364699999999997E-3</c:v>
                </c:pt>
                <c:pt idx="76">
                  <c:v>4.0485030000000002E-3</c:v>
                </c:pt>
                <c:pt idx="77">
                  <c:v>3.9221380000000004E-3</c:v>
                </c:pt>
                <c:pt idx="78">
                  <c:v>3.6951549999999999E-3</c:v>
                </c:pt>
                <c:pt idx="79">
                  <c:v>3.4421249999999999E-3</c:v>
                </c:pt>
                <c:pt idx="80">
                  <c:v>3.4444390000000001E-3</c:v>
                </c:pt>
                <c:pt idx="81">
                  <c:v>3.3178940000000001E-3</c:v>
                </c:pt>
                <c:pt idx="82">
                  <c:v>3.2267469999999999E-3</c:v>
                </c:pt>
                <c:pt idx="83">
                  <c:v>3.0779959999999999E-3</c:v>
                </c:pt>
                <c:pt idx="84">
                  <c:v>3.0305250000000001E-3</c:v>
                </c:pt>
                <c:pt idx="85">
                  <c:v>2.8271989999999999E-3</c:v>
                </c:pt>
                <c:pt idx="86">
                  <c:v>2.8358519999999998E-3</c:v>
                </c:pt>
                <c:pt idx="87">
                  <c:v>2.7403179999999998E-3</c:v>
                </c:pt>
                <c:pt idx="88">
                  <c:v>2.6973399999999999E-3</c:v>
                </c:pt>
                <c:pt idx="89">
                  <c:v>2.5427319999999998E-3</c:v>
                </c:pt>
                <c:pt idx="90">
                  <c:v>2.4677240000000001E-3</c:v>
                </c:pt>
                <c:pt idx="91">
                  <c:v>2.3318330000000002E-3</c:v>
                </c:pt>
                <c:pt idx="92">
                  <c:v>2.3247400000000001E-3</c:v>
                </c:pt>
                <c:pt idx="93">
                  <c:v>2.2783299999999999E-3</c:v>
                </c:pt>
                <c:pt idx="94">
                  <c:v>2.1619790000000001E-3</c:v>
                </c:pt>
                <c:pt idx="95">
                  <c:v>2.0737910000000002E-3</c:v>
                </c:pt>
                <c:pt idx="96">
                  <c:v>2.0131150000000002E-3</c:v>
                </c:pt>
                <c:pt idx="97">
                  <c:v>1.8866930000000001E-3</c:v>
                </c:pt>
                <c:pt idx="98">
                  <c:v>1.9267819999999999E-3</c:v>
                </c:pt>
                <c:pt idx="99">
                  <c:v>1.870802E-3</c:v>
                </c:pt>
                <c:pt idx="100">
                  <c:v>1.8025269999999999E-3</c:v>
                </c:pt>
                <c:pt idx="101">
                  <c:v>1.744439E-3</c:v>
                </c:pt>
                <c:pt idx="102">
                  <c:v>1.6702799999999999E-3</c:v>
                </c:pt>
                <c:pt idx="103">
                  <c:v>1.670848E-3</c:v>
                </c:pt>
                <c:pt idx="104">
                  <c:v>1.552019E-3</c:v>
                </c:pt>
                <c:pt idx="105">
                  <c:v>1.5822130000000001E-3</c:v>
                </c:pt>
                <c:pt idx="106">
                  <c:v>1.4684310000000001E-3</c:v>
                </c:pt>
                <c:pt idx="107">
                  <c:v>1.406989E-3</c:v>
                </c:pt>
                <c:pt idx="108">
                  <c:v>1.3974739999999999E-3</c:v>
                </c:pt>
                <c:pt idx="109">
                  <c:v>1.331502E-3</c:v>
                </c:pt>
                <c:pt idx="110">
                  <c:v>1.2992259999999999E-3</c:v>
                </c:pt>
                <c:pt idx="111">
                  <c:v>1.2488670000000001E-3</c:v>
                </c:pt>
                <c:pt idx="112">
                  <c:v>1.216717E-3</c:v>
                </c:pt>
                <c:pt idx="113">
                  <c:v>1.221424E-3</c:v>
                </c:pt>
                <c:pt idx="114">
                  <c:v>1.168164E-3</c:v>
                </c:pt>
                <c:pt idx="115">
                  <c:v>1.1268490000000001E-3</c:v>
                </c:pt>
                <c:pt idx="116">
                  <c:v>1.082478E-3</c:v>
                </c:pt>
                <c:pt idx="117">
                  <c:v>1.0298E-3</c:v>
                </c:pt>
                <c:pt idx="118">
                  <c:v>9.4565700000000003E-4</c:v>
                </c:pt>
                <c:pt idx="119">
                  <c:v>9.2707939999999995E-4</c:v>
                </c:pt>
                <c:pt idx="120">
                  <c:v>9.5514929999999997E-4</c:v>
                </c:pt>
                <c:pt idx="121">
                  <c:v>9.7485010000000001E-4</c:v>
                </c:pt>
                <c:pt idx="122">
                  <c:v>9.4387270000000003E-4</c:v>
                </c:pt>
                <c:pt idx="123">
                  <c:v>8.5824839999999996E-4</c:v>
                </c:pt>
                <c:pt idx="124">
                  <c:v>8.3717969999999998E-4</c:v>
                </c:pt>
                <c:pt idx="125">
                  <c:v>7.8786820000000001E-4</c:v>
                </c:pt>
                <c:pt idx="126">
                  <c:v>7.9095610000000003E-4</c:v>
                </c:pt>
                <c:pt idx="127">
                  <c:v>7.6433540000000002E-4</c:v>
                </c:pt>
                <c:pt idx="128">
                  <c:v>7.7416880000000005E-4</c:v>
                </c:pt>
                <c:pt idx="129">
                  <c:v>7.3901480000000002E-4</c:v>
                </c:pt>
                <c:pt idx="130">
                  <c:v>6.8276760000000002E-4</c:v>
                </c:pt>
                <c:pt idx="131">
                  <c:v>7.325643E-4</c:v>
                </c:pt>
                <c:pt idx="132">
                  <c:v>6.4284439999999997E-4</c:v>
                </c:pt>
                <c:pt idx="133">
                  <c:v>6.7048110000000004E-4</c:v>
                </c:pt>
                <c:pt idx="134">
                  <c:v>6.4267399999999998E-4</c:v>
                </c:pt>
                <c:pt idx="135">
                  <c:v>6.7997170000000005E-4</c:v>
                </c:pt>
                <c:pt idx="136">
                  <c:v>6.1269440000000003E-4</c:v>
                </c:pt>
                <c:pt idx="137">
                  <c:v>6.0773119999999999E-4</c:v>
                </c:pt>
                <c:pt idx="138">
                  <c:v>6.0006380000000002E-4</c:v>
                </c:pt>
                <c:pt idx="139">
                  <c:v>6.2096649999999998E-4</c:v>
                </c:pt>
                <c:pt idx="140">
                  <c:v>5.9703990000000004E-4</c:v>
                </c:pt>
                <c:pt idx="141">
                  <c:v>6.0730750000000003E-4</c:v>
                </c:pt>
                <c:pt idx="142">
                  <c:v>6.0939570000000001E-4</c:v>
                </c:pt>
                <c:pt idx="143">
                  <c:v>5.485027E-4</c:v>
                </c:pt>
                <c:pt idx="144">
                  <c:v>5.5682840000000002E-4</c:v>
                </c:pt>
                <c:pt idx="145">
                  <c:v>5.208573E-4</c:v>
                </c:pt>
                <c:pt idx="146">
                  <c:v>5.7260890000000004E-4</c:v>
                </c:pt>
                <c:pt idx="147">
                  <c:v>5.4214460000000003E-4</c:v>
                </c:pt>
                <c:pt idx="148">
                  <c:v>5.4019750000000003E-4</c:v>
                </c:pt>
                <c:pt idx="149">
                  <c:v>4.9512600000000003E-4</c:v>
                </c:pt>
                <c:pt idx="150">
                  <c:v>5.6875570000000002E-4</c:v>
                </c:pt>
                <c:pt idx="151">
                  <c:v>5.3295290000000004E-4</c:v>
                </c:pt>
                <c:pt idx="152">
                  <c:v>5.2473760000000004E-4</c:v>
                </c:pt>
                <c:pt idx="153">
                  <c:v>5.3359139999999995E-4</c:v>
                </c:pt>
                <c:pt idx="154">
                  <c:v>5.2753109999999995E-4</c:v>
                </c:pt>
                <c:pt idx="155">
                  <c:v>4.8282989999999998E-4</c:v>
                </c:pt>
                <c:pt idx="156">
                  <c:v>5.0038980000000001E-4</c:v>
                </c:pt>
                <c:pt idx="157">
                  <c:v>4.8892680000000004E-4</c:v>
                </c:pt>
                <c:pt idx="158">
                  <c:v>4.6451419999999998E-4</c:v>
                </c:pt>
                <c:pt idx="159">
                  <c:v>5.0790769999999996E-4</c:v>
                </c:pt>
                <c:pt idx="160">
                  <c:v>4.9164409999999999E-4</c:v>
                </c:pt>
                <c:pt idx="161">
                  <c:v>4.433552E-4</c:v>
                </c:pt>
                <c:pt idx="162">
                  <c:v>4.8771079999999998E-4</c:v>
                </c:pt>
                <c:pt idx="163">
                  <c:v>4.3387789999999997E-4</c:v>
                </c:pt>
                <c:pt idx="164">
                  <c:v>4.7151559999999998E-4</c:v>
                </c:pt>
                <c:pt idx="165">
                  <c:v>4.4763620000000002E-4</c:v>
                </c:pt>
                <c:pt idx="166">
                  <c:v>4.4204379999999998E-4</c:v>
                </c:pt>
                <c:pt idx="167">
                  <c:v>3.9027549999999999E-4</c:v>
                </c:pt>
                <c:pt idx="168">
                  <c:v>4.4048269999999998E-4</c:v>
                </c:pt>
                <c:pt idx="169">
                  <c:v>4.8125099999999998E-4</c:v>
                </c:pt>
                <c:pt idx="170">
                  <c:v>4.3437450000000002E-4</c:v>
                </c:pt>
                <c:pt idx="171">
                  <c:v>4.9521169999999998E-4</c:v>
                </c:pt>
                <c:pt idx="172">
                  <c:v>4.7220710000000002E-4</c:v>
                </c:pt>
                <c:pt idx="173">
                  <c:v>4.3426830000000002E-4</c:v>
                </c:pt>
                <c:pt idx="174">
                  <c:v>4.0975540000000001E-4</c:v>
                </c:pt>
                <c:pt idx="175">
                  <c:v>4.3190779999999998E-4</c:v>
                </c:pt>
                <c:pt idx="176">
                  <c:v>4.1030729999999999E-4</c:v>
                </c:pt>
                <c:pt idx="177">
                  <c:v>3.9726019999999999E-4</c:v>
                </c:pt>
                <c:pt idx="178">
                  <c:v>3.8497839999999999E-4</c:v>
                </c:pt>
                <c:pt idx="179">
                  <c:v>3.9380440000000001E-4</c:v>
                </c:pt>
                <c:pt idx="180">
                  <c:v>3.6992839999999997E-4</c:v>
                </c:pt>
                <c:pt idx="181">
                  <c:v>4.157877E-4</c:v>
                </c:pt>
                <c:pt idx="182">
                  <c:v>4.2259280000000001E-4</c:v>
                </c:pt>
                <c:pt idx="183">
                  <c:v>3.866133E-4</c:v>
                </c:pt>
                <c:pt idx="184">
                  <c:v>4.0903899999999998E-4</c:v>
                </c:pt>
                <c:pt idx="185">
                  <c:v>3.596335E-4</c:v>
                </c:pt>
                <c:pt idx="186">
                  <c:v>3.5635449999999998E-4</c:v>
                </c:pt>
                <c:pt idx="187">
                  <c:v>3.3407169999999999E-4</c:v>
                </c:pt>
                <c:pt idx="188">
                  <c:v>3.668411E-4</c:v>
                </c:pt>
                <c:pt idx="189">
                  <c:v>3.1983929999999998E-4</c:v>
                </c:pt>
                <c:pt idx="190">
                  <c:v>3.1423900000000001E-4</c:v>
                </c:pt>
                <c:pt idx="191">
                  <c:v>3.8957089999999998E-4</c:v>
                </c:pt>
                <c:pt idx="192">
                  <c:v>3.404107E-4</c:v>
                </c:pt>
                <c:pt idx="193">
                  <c:v>3.5582220000000001E-4</c:v>
                </c:pt>
                <c:pt idx="194">
                  <c:v>3.1897940000000002E-4</c:v>
                </c:pt>
                <c:pt idx="195">
                  <c:v>3.742064E-4</c:v>
                </c:pt>
                <c:pt idx="196">
                  <c:v>3.6277770000000002E-4</c:v>
                </c:pt>
                <c:pt idx="197">
                  <c:v>3.0783500000000001E-4</c:v>
                </c:pt>
                <c:pt idx="198">
                  <c:v>3.2285179999999998E-4</c:v>
                </c:pt>
                <c:pt idx="199">
                  <c:v>2.9054219999999998E-4</c:v>
                </c:pt>
                <c:pt idx="200">
                  <c:v>3.3180120000000002E-4</c:v>
                </c:pt>
                <c:pt idx="201">
                  <c:v>3.1173600000000001E-4</c:v>
                </c:pt>
                <c:pt idx="202">
                  <c:v>2.8742839999999997E-4</c:v>
                </c:pt>
                <c:pt idx="203">
                  <c:v>3.0595310000000001E-4</c:v>
                </c:pt>
                <c:pt idx="204">
                  <c:v>2.7361749999999999E-4</c:v>
                </c:pt>
                <c:pt idx="205">
                  <c:v>3.4379639999999997E-4</c:v>
                </c:pt>
                <c:pt idx="206">
                  <c:v>2.6827449999999999E-4</c:v>
                </c:pt>
                <c:pt idx="207">
                  <c:v>3.2022099999999998E-4</c:v>
                </c:pt>
                <c:pt idx="208">
                  <c:v>2.9029019999999997E-4</c:v>
                </c:pt>
                <c:pt idx="209">
                  <c:v>3.1767070000000001E-4</c:v>
                </c:pt>
                <c:pt idx="210">
                  <c:v>2.9444029999999997E-4</c:v>
                </c:pt>
                <c:pt idx="211">
                  <c:v>2.737692E-4</c:v>
                </c:pt>
                <c:pt idx="212">
                  <c:v>2.7857709999999999E-4</c:v>
                </c:pt>
                <c:pt idx="213">
                  <c:v>3.146542E-4</c:v>
                </c:pt>
                <c:pt idx="214">
                  <c:v>2.5923120000000003E-4</c:v>
                </c:pt>
                <c:pt idx="215">
                  <c:v>3.2019049999999999E-4</c:v>
                </c:pt>
                <c:pt idx="216">
                  <c:v>2.654043E-4</c:v>
                </c:pt>
                <c:pt idx="217">
                  <c:v>2.9403779999999998E-4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Equilibrium!$A$4:$A$398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Equilibrium!$E$4:$E$398</c:f>
              <c:numCache>
                <c:formatCode>0.00E+00</c:formatCode>
                <c:ptCount val="395"/>
                <c:pt idx="0">
                  <c:v>8.2927284783232066E-2</c:v>
                </c:pt>
                <c:pt idx="1">
                  <c:v>8.1943677231779241E-2</c:v>
                </c:pt>
                <c:pt idx="2">
                  <c:v>8.086184806610501E-2</c:v>
                </c:pt>
                <c:pt idx="3">
                  <c:v>7.9645863766929573E-2</c:v>
                </c:pt>
                <c:pt idx="4">
                  <c:v>7.8366037325707405E-2</c:v>
                </c:pt>
                <c:pt idx="5">
                  <c:v>7.6967829474647378E-2</c:v>
                </c:pt>
                <c:pt idx="6">
                  <c:v>7.550431745755623E-2</c:v>
                </c:pt>
                <c:pt idx="7">
                  <c:v>7.3953348724483697E-2</c:v>
                </c:pt>
                <c:pt idx="8">
                  <c:v>7.2335613801395679E-2</c:v>
                </c:pt>
                <c:pt idx="9">
                  <c:v>7.0655498760245267E-2</c:v>
                </c:pt>
                <c:pt idx="10">
                  <c:v>6.8925761253606319E-2</c:v>
                </c:pt>
                <c:pt idx="11">
                  <c:v>6.7183796824743E-2</c:v>
                </c:pt>
                <c:pt idx="12">
                  <c:v>6.5360754506185212E-2</c:v>
                </c:pt>
                <c:pt idx="13">
                  <c:v>6.3544183037035115E-2</c:v>
                </c:pt>
                <c:pt idx="14">
                  <c:v>6.1671610276109567E-2</c:v>
                </c:pt>
                <c:pt idx="15">
                  <c:v>5.980550836459169E-2</c:v>
                </c:pt>
                <c:pt idx="16">
                  <c:v>5.7911405807186095E-2</c:v>
                </c:pt>
                <c:pt idx="17">
                  <c:v>5.6033076973443841E-2</c:v>
                </c:pt>
                <c:pt idx="18">
                  <c:v>5.4142521217477216E-2</c:v>
                </c:pt>
                <c:pt idx="19">
                  <c:v>5.2269201209158289E-2</c:v>
                </c:pt>
                <c:pt idx="20">
                  <c:v>5.0392957152870635E-2</c:v>
                </c:pt>
                <c:pt idx="21">
                  <c:v>4.8541789694501992E-2</c:v>
                </c:pt>
                <c:pt idx="22">
                  <c:v>4.6717252881157474E-2</c:v>
                </c:pt>
                <c:pt idx="23">
                  <c:v>4.4925633516003247E-2</c:v>
                </c:pt>
                <c:pt idx="24">
                  <c:v>4.3149787874512374E-2</c:v>
                </c:pt>
                <c:pt idx="25">
                  <c:v>4.1427019476828232E-2</c:v>
                </c:pt>
                <c:pt idx="26">
                  <c:v>3.9720024802807431E-2</c:v>
                </c:pt>
                <c:pt idx="27">
                  <c:v>3.8066107372593368E-2</c:v>
                </c:pt>
                <c:pt idx="28">
                  <c:v>3.6443899288576991E-2</c:v>
                </c:pt>
                <c:pt idx="29">
                  <c:v>3.4879939172661648E-2</c:v>
                </c:pt>
                <c:pt idx="30">
                  <c:v>3.3349411977708757E-2</c:v>
                </c:pt>
                <c:pt idx="31">
                  <c:v>3.1875147625311739E-2</c:v>
                </c:pt>
                <c:pt idx="32">
                  <c:v>3.0442418594928879E-2</c:v>
                </c:pt>
                <c:pt idx="33">
                  <c:v>2.9069138005851012E-2</c:v>
                </c:pt>
                <c:pt idx="34">
                  <c:v>2.7729290337735597E-2</c:v>
                </c:pt>
                <c:pt idx="35">
                  <c:v>2.6445443961395646E-2</c:v>
                </c:pt>
                <c:pt idx="36">
                  <c:v>2.5204594931054206E-2</c:v>
                </c:pt>
                <c:pt idx="37">
                  <c:v>2.4027588042759517E-2</c:v>
                </c:pt>
                <c:pt idx="38">
                  <c:v>2.2885476099411644E-2</c:v>
                </c:pt>
                <c:pt idx="39">
                  <c:v>2.1794456274325327E-2</c:v>
                </c:pt>
                <c:pt idx="40">
                  <c:v>2.0739793418170189E-2</c:v>
                </c:pt>
                <c:pt idx="41">
                  <c:v>1.9743801979767491E-2</c:v>
                </c:pt>
                <c:pt idx="42">
                  <c:v>1.8787099187053357E-2</c:v>
                </c:pt>
                <c:pt idx="43">
                  <c:v>1.7870200512799941E-2</c:v>
                </c:pt>
                <c:pt idx="44">
                  <c:v>1.7001893358490748E-2</c:v>
                </c:pt>
                <c:pt idx="45">
                  <c:v>1.6173128771861871E-2</c:v>
                </c:pt>
                <c:pt idx="46">
                  <c:v>1.5375656575939752E-2</c:v>
                </c:pt>
                <c:pt idx="47">
                  <c:v>1.4624472903521084E-2</c:v>
                </c:pt>
                <c:pt idx="48">
                  <c:v>1.3903642132071535E-2</c:v>
                </c:pt>
                <c:pt idx="49">
                  <c:v>1.3223455884225018E-2</c:v>
                </c:pt>
                <c:pt idx="50">
                  <c:v>1.2575084561331985E-2</c:v>
                </c:pt>
                <c:pt idx="51">
                  <c:v>1.1960933491508768E-2</c:v>
                </c:pt>
                <c:pt idx="52">
                  <c:v>1.1375504877253388E-2</c:v>
                </c:pt>
                <c:pt idx="53">
                  <c:v>1.0823751762802623E-2</c:v>
                </c:pt>
                <c:pt idx="54">
                  <c:v>1.0298558921959609E-2</c:v>
                </c:pt>
                <c:pt idx="55">
                  <c:v>9.80237173916923E-3</c:v>
                </c:pt>
                <c:pt idx="56">
                  <c:v>9.3310304575339141E-3</c:v>
                </c:pt>
                <c:pt idx="57">
                  <c:v>8.888402429154358E-3</c:v>
                </c:pt>
                <c:pt idx="58">
                  <c:v>8.4662428649747521E-3</c:v>
                </c:pt>
                <c:pt idx="59">
                  <c:v>8.0699964894621352E-3</c:v>
                </c:pt>
                <c:pt idx="60">
                  <c:v>7.6929958859270325E-3</c:v>
                </c:pt>
                <c:pt idx="61">
                  <c:v>7.3408319812349153E-3</c:v>
                </c:pt>
                <c:pt idx="62">
                  <c:v>7.0052599863299767E-3</c:v>
                </c:pt>
                <c:pt idx="63">
                  <c:v>6.6907851359416072E-3</c:v>
                </c:pt>
                <c:pt idx="64">
                  <c:v>6.3916795031179795E-3</c:v>
                </c:pt>
                <c:pt idx="65">
                  <c:v>6.1118104399597887E-3</c:v>
                </c:pt>
                <c:pt idx="66">
                  <c:v>5.8462249022302615E-3</c:v>
                </c:pt>
                <c:pt idx="67">
                  <c:v>5.5977914545613473E-3</c:v>
                </c:pt>
                <c:pt idx="68">
                  <c:v>5.3616771000366678E-3</c:v>
                </c:pt>
                <c:pt idx="69">
                  <c:v>5.1404318434132611E-3</c:v>
                </c:pt>
                <c:pt idx="70">
                  <c:v>4.930523845231306E-3</c:v>
                </c:pt>
                <c:pt idx="71">
                  <c:v>4.7337190252207144E-3</c:v>
                </c:pt>
                <c:pt idx="72">
                  <c:v>4.5461408289687094E-3</c:v>
                </c:pt>
                <c:pt idx="73">
                  <c:v>4.3706578211072464E-3</c:v>
                </c:pt>
                <c:pt idx="74">
                  <c:v>4.2029540771493729E-3</c:v>
                </c:pt>
                <c:pt idx="75">
                  <c:v>4.0452610419772174E-3</c:v>
                </c:pt>
                <c:pt idx="76">
                  <c:v>3.8952957234314354E-3</c:v>
                </c:pt>
                <c:pt idx="77">
                  <c:v>3.7538937538163742E-3</c:v>
                </c:pt>
                <c:pt idx="78">
                  <c:v>3.618944498449168E-3</c:v>
                </c:pt>
                <c:pt idx="79">
                  <c:v>3.4906203148062941E-3</c:v>
                </c:pt>
                <c:pt idx="80">
                  <c:v>3.369360572961928E-3</c:v>
                </c:pt>
                <c:pt idx="81">
                  <c:v>3.2531061855104199E-3</c:v>
                </c:pt>
                <c:pt idx="82">
                  <c:v>3.1417109500533336E-3</c:v>
                </c:pt>
                <c:pt idx="83">
                  <c:v>3.0355880815868034E-3</c:v>
                </c:pt>
                <c:pt idx="84">
                  <c:v>2.9341781627162588E-3</c:v>
                </c:pt>
                <c:pt idx="85">
                  <c:v>2.8367917635357914E-3</c:v>
                </c:pt>
                <c:pt idx="86">
                  <c:v>2.7437474439203145E-3</c:v>
                </c:pt>
                <c:pt idx="87">
                  <c:v>2.6537702014913086E-3</c:v>
                </c:pt>
                <c:pt idx="88">
                  <c:v>2.5676702763539438E-3</c:v>
                </c:pt>
                <c:pt idx="89">
                  <c:v>2.4843188685281358E-3</c:v>
                </c:pt>
                <c:pt idx="90">
                  <c:v>2.4049909803924049E-3</c:v>
                </c:pt>
                <c:pt idx="91">
                  <c:v>2.3274551670646256E-3</c:v>
                </c:pt>
                <c:pt idx="92">
                  <c:v>2.252667871048403E-3</c:v>
                </c:pt>
                <c:pt idx="93">
                  <c:v>2.1815855348473441E-3</c:v>
                </c:pt>
                <c:pt idx="94">
                  <c:v>2.1118043561028452E-3</c:v>
                </c:pt>
                <c:pt idx="95">
                  <c:v>2.0449440521463818E-3</c:v>
                </c:pt>
                <c:pt idx="96">
                  <c:v>1.979703465521392E-3</c:v>
                </c:pt>
                <c:pt idx="97">
                  <c:v>1.9176769213601749E-3</c:v>
                </c:pt>
                <c:pt idx="98">
                  <c:v>1.8565121645813432E-3</c:v>
                </c:pt>
                <c:pt idx="99">
                  <c:v>1.7986814975866805E-3</c:v>
                </c:pt>
                <c:pt idx="100">
                  <c:v>1.7415402604979264E-3</c:v>
                </c:pt>
                <c:pt idx="101">
                  <c:v>1.6866566233693383E-3</c:v>
                </c:pt>
                <c:pt idx="102">
                  <c:v>1.6340044311228771E-3</c:v>
                </c:pt>
                <c:pt idx="103">
                  <c:v>1.5829719562078892E-3</c:v>
                </c:pt>
                <c:pt idx="104">
                  <c:v>1.5337266302367907E-3</c:v>
                </c:pt>
                <c:pt idx="105">
                  <c:v>1.4857407661731607E-3</c:v>
                </c:pt>
                <c:pt idx="106">
                  <c:v>1.4400174279337594E-3</c:v>
                </c:pt>
                <c:pt idx="107">
                  <c:v>1.3957365236852929E-3</c:v>
                </c:pt>
                <c:pt idx="108">
                  <c:v>1.3527306218153461E-3</c:v>
                </c:pt>
                <c:pt idx="109">
                  <c:v>1.3116947842413459E-3</c:v>
                </c:pt>
                <c:pt idx="110">
                  <c:v>1.27156313574628E-3</c:v>
                </c:pt>
                <c:pt idx="111">
                  <c:v>1.2334955005209244E-3</c:v>
                </c:pt>
                <c:pt idx="112">
                  <c:v>1.1965305101976119E-3</c:v>
                </c:pt>
                <c:pt idx="113">
                  <c:v>1.1610602072899066E-3</c:v>
                </c:pt>
                <c:pt idx="114">
                  <c:v>1.1271940812426239E-3</c:v>
                </c:pt>
                <c:pt idx="115">
                  <c:v>1.0941798341181938E-3</c:v>
                </c:pt>
                <c:pt idx="116">
                  <c:v>1.0628033914061607E-3</c:v>
                </c:pt>
                <c:pt idx="117">
                  <c:v>1.0324804255731445E-3</c:v>
                </c:pt>
                <c:pt idx="118">
                  <c:v>1.0034754026069716E-3</c:v>
                </c:pt>
                <c:pt idx="119">
                  <c:v>9.7574446178811053E-4</c:v>
                </c:pt>
                <c:pt idx="120">
                  <c:v>9.4895934886586662E-4</c:v>
                </c:pt>
                <c:pt idx="121">
                  <c:v>9.2339915006790893E-4</c:v>
                </c:pt>
                <c:pt idx="122">
                  <c:v>8.9897175688288897E-4</c:v>
                </c:pt>
                <c:pt idx="123">
                  <c:v>8.7576927782215546E-4</c:v>
                </c:pt>
                <c:pt idx="124">
                  <c:v>8.5352632666667468E-4</c:v>
                </c:pt>
                <c:pt idx="125">
                  <c:v>8.3197935765982845E-4</c:v>
                </c:pt>
                <c:pt idx="126">
                  <c:v>8.1176587199087663E-4</c:v>
                </c:pt>
                <c:pt idx="127">
                  <c:v>7.9216903973663858E-4</c:v>
                </c:pt>
                <c:pt idx="128">
                  <c:v>7.7364030460126123E-4</c:v>
                </c:pt>
                <c:pt idx="129">
                  <c:v>7.5590058035707489E-4</c:v>
                </c:pt>
                <c:pt idx="130">
                  <c:v>7.3887145850136653E-4</c:v>
                </c:pt>
                <c:pt idx="131">
                  <c:v>7.2280278478211867E-4</c:v>
                </c:pt>
                <c:pt idx="132">
                  <c:v>7.0735168470879243E-4</c:v>
                </c:pt>
                <c:pt idx="133">
                  <c:v>6.9279724450905741E-4</c:v>
                </c:pt>
                <c:pt idx="134">
                  <c:v>6.7875180874163606E-4</c:v>
                </c:pt>
                <c:pt idx="135">
                  <c:v>6.6523091787757966E-4</c:v>
                </c:pt>
                <c:pt idx="136">
                  <c:v>6.5259206664727083E-4</c:v>
                </c:pt>
                <c:pt idx="137">
                  <c:v>6.4029078260400619E-4</c:v>
                </c:pt>
                <c:pt idx="138">
                  <c:v>6.2846926251336802E-4</c:v>
                </c:pt>
                <c:pt idx="139">
                  <c:v>6.174376735451285E-4</c:v>
                </c:pt>
                <c:pt idx="140">
                  <c:v>6.0672903152408952E-4</c:v>
                </c:pt>
                <c:pt idx="141">
                  <c:v>5.9652939393536419E-4</c:v>
                </c:pt>
                <c:pt idx="142">
                  <c:v>5.8663808305399587E-4</c:v>
                </c:pt>
                <c:pt idx="143">
                  <c:v>5.7721283611661791E-4</c:v>
                </c:pt>
                <c:pt idx="144">
                  <c:v>5.6828197337171007E-4</c:v>
                </c:pt>
                <c:pt idx="145">
                  <c:v>5.5956640859160267E-4</c:v>
                </c:pt>
                <c:pt idx="146">
                  <c:v>5.513806960183549E-4</c:v>
                </c:pt>
                <c:pt idx="147">
                  <c:v>5.4350331015246402E-4</c:v>
                </c:pt>
                <c:pt idx="148">
                  <c:v>5.3598341901695576E-4</c:v>
                </c:pt>
                <c:pt idx="149">
                  <c:v>5.2857117686384771E-4</c:v>
                </c:pt>
                <c:pt idx="150">
                  <c:v>5.2151642944112217E-4</c:v>
                </c:pt>
                <c:pt idx="151">
                  <c:v>5.1489850548269982E-4</c:v>
                </c:pt>
                <c:pt idx="152">
                  <c:v>5.0845201876954696E-4</c:v>
                </c:pt>
                <c:pt idx="153">
                  <c:v>5.0234840654693295E-4</c:v>
                </c:pt>
                <c:pt idx="154">
                  <c:v>4.965248007831963E-4</c:v>
                </c:pt>
                <c:pt idx="155">
                  <c:v>4.9074944281127762E-4</c:v>
                </c:pt>
                <c:pt idx="156">
                  <c:v>4.8540144279154008E-4</c:v>
                </c:pt>
                <c:pt idx="157">
                  <c:v>4.8029128378774524E-4</c:v>
                </c:pt>
                <c:pt idx="158">
                  <c:v>4.7529138927415477E-4</c:v>
                </c:pt>
                <c:pt idx="159">
                  <c:v>4.7050263451673714E-4</c:v>
                </c:pt>
                <c:pt idx="160">
                  <c:v>4.6593963975533634E-4</c:v>
                </c:pt>
                <c:pt idx="161">
                  <c:v>4.6139649624938727E-4</c:v>
                </c:pt>
                <c:pt idx="162">
                  <c:v>4.5706187699180723E-4</c:v>
                </c:pt>
                <c:pt idx="163">
                  <c:v>4.5285737347988317E-4</c:v>
                </c:pt>
                <c:pt idx="164">
                  <c:v>4.4873650948628013E-4</c:v>
                </c:pt>
                <c:pt idx="165">
                  <c:v>4.4471390525084185E-4</c:v>
                </c:pt>
                <c:pt idx="166">
                  <c:v>4.4082141676105957E-4</c:v>
                </c:pt>
                <c:pt idx="167">
                  <c:v>4.368824520439423E-4</c:v>
                </c:pt>
                <c:pt idx="168">
                  <c:v>4.3296333858227677E-4</c:v>
                </c:pt>
                <c:pt idx="169">
                  <c:v>4.2912263362332426E-4</c:v>
                </c:pt>
                <c:pt idx="170">
                  <c:v>4.2535610267057072E-4</c:v>
                </c:pt>
                <c:pt idx="171">
                  <c:v>4.2133365101090553E-4</c:v>
                </c:pt>
                <c:pt idx="172">
                  <c:v>4.1741461383712659E-4</c:v>
                </c:pt>
                <c:pt idx="173">
                  <c:v>4.1336807642549571E-4</c:v>
                </c:pt>
                <c:pt idx="174">
                  <c:v>4.092724472787258E-4</c:v>
                </c:pt>
                <c:pt idx="175">
                  <c:v>4.05237990887021E-4</c:v>
                </c:pt>
                <c:pt idx="176">
                  <c:v>4.0105879850981657E-4</c:v>
                </c:pt>
                <c:pt idx="177">
                  <c:v>3.9684513463731676E-4</c:v>
                </c:pt>
                <c:pt idx="178">
                  <c:v>3.9256514328203006E-4</c:v>
                </c:pt>
                <c:pt idx="179">
                  <c:v>3.8825117301785421E-4</c:v>
                </c:pt>
                <c:pt idx="180">
                  <c:v>3.8388811101853929E-4</c:v>
                </c:pt>
                <c:pt idx="181">
                  <c:v>3.7949735691350127E-4</c:v>
                </c:pt>
                <c:pt idx="182">
                  <c:v>3.7505751107332422E-4</c:v>
                </c:pt>
                <c:pt idx="183">
                  <c:v>3.7067304377145236E-4</c:v>
                </c:pt>
                <c:pt idx="184">
                  <c:v>3.6626349987166145E-4</c:v>
                </c:pt>
                <c:pt idx="185">
                  <c:v>3.6185551001897585E-4</c:v>
                </c:pt>
                <c:pt idx="186">
                  <c:v>3.5757551299054821E-4</c:v>
                </c:pt>
                <c:pt idx="187">
                  <c:v>3.5330964361555809E-4</c:v>
                </c:pt>
                <c:pt idx="188">
                  <c:v>3.4915086002181635E-4</c:v>
                </c:pt>
                <c:pt idx="189">
                  <c:v>3.4508976731194654E-4</c:v>
                </c:pt>
                <c:pt idx="190">
                  <c:v>3.411686778315154E-4</c:v>
                </c:pt>
                <c:pt idx="191">
                  <c:v>3.3741005267063794E-4</c:v>
                </c:pt>
                <c:pt idx="192">
                  <c:v>3.3375957475170759E-4</c:v>
                </c:pt>
                <c:pt idx="193">
                  <c:v>3.3031387349789765E-4</c:v>
                </c:pt>
                <c:pt idx="194">
                  <c:v>3.26951242888116E-4</c:v>
                </c:pt>
                <c:pt idx="195">
                  <c:v>3.2386755727651273E-4</c:v>
                </c:pt>
                <c:pt idx="196">
                  <c:v>3.2092493635504698E-4</c:v>
                </c:pt>
                <c:pt idx="197">
                  <c:v>3.1815572869761644E-4</c:v>
                </c:pt>
                <c:pt idx="198">
                  <c:v>3.155912977053062E-4</c:v>
                </c:pt>
                <c:pt idx="199">
                  <c:v>3.1320918228800127E-4</c:v>
                </c:pt>
                <c:pt idx="200">
                  <c:v>3.1096507734580117E-4</c:v>
                </c:pt>
                <c:pt idx="201">
                  <c:v>3.089307578941447E-4</c:v>
                </c:pt>
                <c:pt idx="202">
                  <c:v>3.069842036986343E-4</c:v>
                </c:pt>
                <c:pt idx="203">
                  <c:v>3.052087614726606E-4</c:v>
                </c:pt>
                <c:pt idx="204">
                  <c:v>3.0356140409406576E-4</c:v>
                </c:pt>
                <c:pt idx="205">
                  <c:v>3.0200974484500902E-4</c:v>
                </c:pt>
                <c:pt idx="206">
                  <c:v>3.0053956404893219E-4</c:v>
                </c:pt>
                <c:pt idx="207">
                  <c:v>2.9915086170583519E-4</c:v>
                </c:pt>
                <c:pt idx="208">
                  <c:v>2.9781909194814859E-4</c:v>
                </c:pt>
                <c:pt idx="209">
                  <c:v>2.9652741959151007E-4</c:v>
                </c:pt>
                <c:pt idx="210">
                  <c:v>2.9525182949869956E-4</c:v>
                </c:pt>
                <c:pt idx="211">
                  <c:v>2.9397309316773546E-4</c:v>
                </c:pt>
                <c:pt idx="212">
                  <c:v>2.9268828655064914E-4</c:v>
                </c:pt>
                <c:pt idx="213">
                  <c:v>2.9140534252083261E-4</c:v>
                </c:pt>
                <c:pt idx="214">
                  <c:v>2.9006617500905582E-4</c:v>
                </c:pt>
                <c:pt idx="215">
                  <c:v>2.8872239923514109E-4</c:v>
                </c:pt>
                <c:pt idx="216">
                  <c:v>2.8732877880555298E-4</c:v>
                </c:pt>
                <c:pt idx="217">
                  <c:v>2.8591340638930009E-4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36000"/>
        <c:axId val="129937792"/>
      </c:scatterChart>
      <c:valAx>
        <c:axId val="1299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937792"/>
        <c:crosses val="autoZero"/>
        <c:crossBetween val="midCat"/>
      </c:valAx>
      <c:valAx>
        <c:axId val="129937792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29936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Equilibrium!$K$4:$K$398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Equilibrium!$L$4:$L$398</c:f>
              <c:numCache>
                <c:formatCode>0.00E+00</c:formatCode>
                <c:ptCount val="395"/>
                <c:pt idx="0">
                  <c:v>0.12064900000000001</c:v>
                </c:pt>
                <c:pt idx="1">
                  <c:v>0.1184457</c:v>
                </c:pt>
                <c:pt idx="2">
                  <c:v>0.1162468</c:v>
                </c:pt>
                <c:pt idx="3">
                  <c:v>0.11417239999999999</c:v>
                </c:pt>
                <c:pt idx="4">
                  <c:v>0.1119576</c:v>
                </c:pt>
                <c:pt idx="5">
                  <c:v>0.1095937</c:v>
                </c:pt>
                <c:pt idx="6">
                  <c:v>0.1073986</c:v>
                </c:pt>
                <c:pt idx="7">
                  <c:v>0.1051627</c:v>
                </c:pt>
                <c:pt idx="8">
                  <c:v>0.102363</c:v>
                </c:pt>
                <c:pt idx="9">
                  <c:v>0.10019550000000001</c:v>
                </c:pt>
                <c:pt idx="10">
                  <c:v>9.7592330000000005E-2</c:v>
                </c:pt>
                <c:pt idx="11">
                  <c:v>9.5039830000000006E-2</c:v>
                </c:pt>
                <c:pt idx="12">
                  <c:v>9.2688909999999999E-2</c:v>
                </c:pt>
                <c:pt idx="13">
                  <c:v>9.0109099999999998E-2</c:v>
                </c:pt>
                <c:pt idx="14">
                  <c:v>8.7341779999999994E-2</c:v>
                </c:pt>
                <c:pt idx="15">
                  <c:v>8.4764489999999998E-2</c:v>
                </c:pt>
                <c:pt idx="16">
                  <c:v>8.1990170000000001E-2</c:v>
                </c:pt>
                <c:pt idx="17">
                  <c:v>7.9432230000000006E-2</c:v>
                </c:pt>
                <c:pt idx="18">
                  <c:v>7.6553010000000005E-2</c:v>
                </c:pt>
                <c:pt idx="19">
                  <c:v>7.4028099999999999E-2</c:v>
                </c:pt>
                <c:pt idx="20">
                  <c:v>7.1393490000000004E-2</c:v>
                </c:pt>
                <c:pt idx="21">
                  <c:v>6.8779220000000002E-2</c:v>
                </c:pt>
                <c:pt idx="22">
                  <c:v>6.6275050000000002E-2</c:v>
                </c:pt>
                <c:pt idx="23">
                  <c:v>6.3580880000000006E-2</c:v>
                </c:pt>
                <c:pt idx="24">
                  <c:v>6.103608E-2</c:v>
                </c:pt>
                <c:pt idx="25">
                  <c:v>5.8584410000000003E-2</c:v>
                </c:pt>
                <c:pt idx="26">
                  <c:v>5.6177310000000001E-2</c:v>
                </c:pt>
                <c:pt idx="27">
                  <c:v>5.400543E-2</c:v>
                </c:pt>
                <c:pt idx="28">
                  <c:v>5.1547870000000003E-2</c:v>
                </c:pt>
                <c:pt idx="29">
                  <c:v>4.928884E-2</c:v>
                </c:pt>
                <c:pt idx="30">
                  <c:v>4.7149959999999998E-2</c:v>
                </c:pt>
                <c:pt idx="31">
                  <c:v>4.5001180000000002E-2</c:v>
                </c:pt>
                <c:pt idx="32">
                  <c:v>4.2910320000000002E-2</c:v>
                </c:pt>
                <c:pt idx="33">
                  <c:v>4.1134160000000003E-2</c:v>
                </c:pt>
                <c:pt idx="34">
                  <c:v>3.9241470000000001E-2</c:v>
                </c:pt>
                <c:pt idx="35">
                  <c:v>3.7136839999999997E-2</c:v>
                </c:pt>
                <c:pt idx="36">
                  <c:v>3.5398180000000001E-2</c:v>
                </c:pt>
                <c:pt idx="37">
                  <c:v>3.3630090000000001E-2</c:v>
                </c:pt>
                <c:pt idx="38">
                  <c:v>3.196529E-2</c:v>
                </c:pt>
                <c:pt idx="39">
                  <c:v>3.0260539999999999E-2</c:v>
                </c:pt>
                <c:pt idx="40">
                  <c:v>2.8712120000000001E-2</c:v>
                </c:pt>
                <c:pt idx="41">
                  <c:v>2.7236179999999999E-2</c:v>
                </c:pt>
                <c:pt idx="42">
                  <c:v>2.588609E-2</c:v>
                </c:pt>
                <c:pt idx="43">
                  <c:v>2.4629669999999999E-2</c:v>
                </c:pt>
                <c:pt idx="44">
                  <c:v>2.3297490000000001E-2</c:v>
                </c:pt>
                <c:pt idx="45">
                  <c:v>2.214317E-2</c:v>
                </c:pt>
                <c:pt idx="46">
                  <c:v>2.084488E-2</c:v>
                </c:pt>
                <c:pt idx="47">
                  <c:v>1.9830250000000001E-2</c:v>
                </c:pt>
                <c:pt idx="48">
                  <c:v>1.8778039999999999E-2</c:v>
                </c:pt>
                <c:pt idx="49">
                  <c:v>1.7800719999999999E-2</c:v>
                </c:pt>
                <c:pt idx="50">
                  <c:v>1.6954859999999999E-2</c:v>
                </c:pt>
                <c:pt idx="51">
                  <c:v>1.6037320000000001E-2</c:v>
                </c:pt>
                <c:pt idx="52">
                  <c:v>1.522592E-2</c:v>
                </c:pt>
                <c:pt idx="53">
                  <c:v>1.4360700000000001E-2</c:v>
                </c:pt>
                <c:pt idx="54">
                  <c:v>1.3670160000000001E-2</c:v>
                </c:pt>
                <c:pt idx="55">
                  <c:v>1.292621E-2</c:v>
                </c:pt>
                <c:pt idx="56">
                  <c:v>1.2261569999999999E-2</c:v>
                </c:pt>
                <c:pt idx="57">
                  <c:v>1.1698439999999999E-2</c:v>
                </c:pt>
                <c:pt idx="58">
                  <c:v>1.1182839999999999E-2</c:v>
                </c:pt>
                <c:pt idx="59">
                  <c:v>1.0597229999999999E-2</c:v>
                </c:pt>
                <c:pt idx="60">
                  <c:v>1.008363E-2</c:v>
                </c:pt>
                <c:pt idx="61">
                  <c:v>9.5511080000000009E-3</c:v>
                </c:pt>
                <c:pt idx="62">
                  <c:v>9.1050220000000008E-3</c:v>
                </c:pt>
                <c:pt idx="63">
                  <c:v>8.7770469999999996E-3</c:v>
                </c:pt>
                <c:pt idx="64">
                  <c:v>8.2134979999999996E-3</c:v>
                </c:pt>
                <c:pt idx="65">
                  <c:v>7.9395690000000005E-3</c:v>
                </c:pt>
                <c:pt idx="66">
                  <c:v>7.6241110000000003E-3</c:v>
                </c:pt>
                <c:pt idx="67">
                  <c:v>7.1704940000000003E-3</c:v>
                </c:pt>
                <c:pt idx="68">
                  <c:v>6.8802899999999998E-3</c:v>
                </c:pt>
                <c:pt idx="69">
                  <c:v>6.5571190000000001E-3</c:v>
                </c:pt>
                <c:pt idx="70">
                  <c:v>6.3306100000000004E-3</c:v>
                </c:pt>
                <c:pt idx="71">
                  <c:v>6.0448589999999996E-3</c:v>
                </c:pt>
                <c:pt idx="72">
                  <c:v>5.7916749999999996E-3</c:v>
                </c:pt>
                <c:pt idx="73">
                  <c:v>5.5501270000000002E-3</c:v>
                </c:pt>
                <c:pt idx="74">
                  <c:v>5.3912389999999999E-3</c:v>
                </c:pt>
                <c:pt idx="75">
                  <c:v>5.1523139999999999E-3</c:v>
                </c:pt>
                <c:pt idx="76">
                  <c:v>5.0092579999999999E-3</c:v>
                </c:pt>
                <c:pt idx="77">
                  <c:v>4.7737810000000004E-3</c:v>
                </c:pt>
                <c:pt idx="78">
                  <c:v>4.6065489999999997E-3</c:v>
                </c:pt>
                <c:pt idx="79">
                  <c:v>4.4012410000000002E-3</c:v>
                </c:pt>
                <c:pt idx="80">
                  <c:v>4.2984939999999999E-3</c:v>
                </c:pt>
                <c:pt idx="81">
                  <c:v>4.151526E-3</c:v>
                </c:pt>
                <c:pt idx="82">
                  <c:v>4.0373550000000003E-3</c:v>
                </c:pt>
                <c:pt idx="83">
                  <c:v>3.8620059999999999E-3</c:v>
                </c:pt>
                <c:pt idx="84">
                  <c:v>3.789185E-3</c:v>
                </c:pt>
                <c:pt idx="85">
                  <c:v>3.616677E-3</c:v>
                </c:pt>
                <c:pt idx="86">
                  <c:v>3.4959520000000001E-3</c:v>
                </c:pt>
                <c:pt idx="87">
                  <c:v>3.4067490000000001E-3</c:v>
                </c:pt>
                <c:pt idx="88">
                  <c:v>3.4089699999999999E-3</c:v>
                </c:pt>
                <c:pt idx="89">
                  <c:v>3.2048229999999999E-3</c:v>
                </c:pt>
                <c:pt idx="90">
                  <c:v>3.158615E-3</c:v>
                </c:pt>
                <c:pt idx="91">
                  <c:v>3.010698E-3</c:v>
                </c:pt>
                <c:pt idx="92">
                  <c:v>2.9420079999999999E-3</c:v>
                </c:pt>
                <c:pt idx="93">
                  <c:v>2.8972749999999999E-3</c:v>
                </c:pt>
                <c:pt idx="94">
                  <c:v>2.8303439999999998E-3</c:v>
                </c:pt>
                <c:pt idx="95">
                  <c:v>2.6754610000000001E-3</c:v>
                </c:pt>
                <c:pt idx="96">
                  <c:v>2.5798969999999998E-3</c:v>
                </c:pt>
                <c:pt idx="97">
                  <c:v>2.5068870000000002E-3</c:v>
                </c:pt>
                <c:pt idx="98">
                  <c:v>2.467828E-3</c:v>
                </c:pt>
                <c:pt idx="99">
                  <c:v>2.48073E-3</c:v>
                </c:pt>
                <c:pt idx="100">
                  <c:v>2.3682400000000002E-3</c:v>
                </c:pt>
                <c:pt idx="101">
                  <c:v>2.2459860000000002E-3</c:v>
                </c:pt>
                <c:pt idx="102">
                  <c:v>2.1780440000000001E-3</c:v>
                </c:pt>
                <c:pt idx="103">
                  <c:v>2.1427339999999999E-3</c:v>
                </c:pt>
                <c:pt idx="104">
                  <c:v>2.047601E-3</c:v>
                </c:pt>
                <c:pt idx="105">
                  <c:v>2.0584599999999998E-3</c:v>
                </c:pt>
                <c:pt idx="106">
                  <c:v>1.951344E-3</c:v>
                </c:pt>
                <c:pt idx="107">
                  <c:v>1.905192E-3</c:v>
                </c:pt>
                <c:pt idx="108">
                  <c:v>1.8343770000000001E-3</c:v>
                </c:pt>
                <c:pt idx="109">
                  <c:v>1.7977640000000001E-3</c:v>
                </c:pt>
                <c:pt idx="110">
                  <c:v>1.6766019999999999E-3</c:v>
                </c:pt>
                <c:pt idx="111">
                  <c:v>1.6627759999999999E-3</c:v>
                </c:pt>
                <c:pt idx="112">
                  <c:v>1.6200780000000001E-3</c:v>
                </c:pt>
                <c:pt idx="113">
                  <c:v>1.637681E-3</c:v>
                </c:pt>
                <c:pt idx="114">
                  <c:v>1.5537999999999999E-3</c:v>
                </c:pt>
                <c:pt idx="115">
                  <c:v>1.499933E-3</c:v>
                </c:pt>
                <c:pt idx="116">
                  <c:v>1.436608E-3</c:v>
                </c:pt>
                <c:pt idx="117">
                  <c:v>1.408439E-3</c:v>
                </c:pt>
                <c:pt idx="118">
                  <c:v>1.357231E-3</c:v>
                </c:pt>
                <c:pt idx="119">
                  <c:v>1.313715E-3</c:v>
                </c:pt>
                <c:pt idx="120">
                  <c:v>1.287971E-3</c:v>
                </c:pt>
                <c:pt idx="121">
                  <c:v>1.2653499999999999E-3</c:v>
                </c:pt>
                <c:pt idx="122">
                  <c:v>1.2477079999999999E-3</c:v>
                </c:pt>
                <c:pt idx="123">
                  <c:v>1.1612370000000001E-3</c:v>
                </c:pt>
                <c:pt idx="124">
                  <c:v>1.161151E-3</c:v>
                </c:pt>
                <c:pt idx="125">
                  <c:v>1.096919E-3</c:v>
                </c:pt>
                <c:pt idx="126">
                  <c:v>1.0679859999999999E-3</c:v>
                </c:pt>
                <c:pt idx="127">
                  <c:v>1.055594E-3</c:v>
                </c:pt>
                <c:pt idx="128">
                  <c:v>1.064656E-3</c:v>
                </c:pt>
                <c:pt idx="129">
                  <c:v>9.9423970000000008E-4</c:v>
                </c:pt>
                <c:pt idx="130">
                  <c:v>9.4633239999999995E-4</c:v>
                </c:pt>
                <c:pt idx="131">
                  <c:v>1.020609E-3</c:v>
                </c:pt>
                <c:pt idx="132">
                  <c:v>8.9290650000000001E-4</c:v>
                </c:pt>
                <c:pt idx="133">
                  <c:v>9.2178759999999996E-4</c:v>
                </c:pt>
                <c:pt idx="134">
                  <c:v>8.7435020000000004E-4</c:v>
                </c:pt>
                <c:pt idx="135">
                  <c:v>9.075973E-4</c:v>
                </c:pt>
                <c:pt idx="136">
                  <c:v>8.3072769999999998E-4</c:v>
                </c:pt>
                <c:pt idx="137">
                  <c:v>8.3885489999999997E-4</c:v>
                </c:pt>
                <c:pt idx="138">
                  <c:v>9.0809199999999999E-4</c:v>
                </c:pt>
                <c:pt idx="139">
                  <c:v>8.52055E-4</c:v>
                </c:pt>
                <c:pt idx="140">
                  <c:v>8.3417460000000001E-4</c:v>
                </c:pt>
                <c:pt idx="141">
                  <c:v>8.2096019999999999E-4</c:v>
                </c:pt>
                <c:pt idx="142">
                  <c:v>8.0335300000000003E-4</c:v>
                </c:pt>
                <c:pt idx="143">
                  <c:v>7.5239109999999997E-4</c:v>
                </c:pt>
                <c:pt idx="144">
                  <c:v>8.1282149999999998E-4</c:v>
                </c:pt>
                <c:pt idx="145">
                  <c:v>7.6038129999999996E-4</c:v>
                </c:pt>
                <c:pt idx="146">
                  <c:v>7.3702469999999999E-4</c:v>
                </c:pt>
                <c:pt idx="147">
                  <c:v>7.3548180000000002E-4</c:v>
                </c:pt>
                <c:pt idx="148">
                  <c:v>7.4390770000000005E-4</c:v>
                </c:pt>
                <c:pt idx="149">
                  <c:v>7.2119070000000005E-4</c:v>
                </c:pt>
                <c:pt idx="150">
                  <c:v>7.7110329999999997E-4</c:v>
                </c:pt>
                <c:pt idx="151">
                  <c:v>7.0179949999999997E-4</c:v>
                </c:pt>
                <c:pt idx="152">
                  <c:v>7.311199E-4</c:v>
                </c:pt>
                <c:pt idx="153">
                  <c:v>7.3150730000000005E-4</c:v>
                </c:pt>
                <c:pt idx="154">
                  <c:v>7.1428919999999996E-4</c:v>
                </c:pt>
                <c:pt idx="155">
                  <c:v>6.7406539999999998E-4</c:v>
                </c:pt>
                <c:pt idx="156">
                  <c:v>7.1265100000000002E-4</c:v>
                </c:pt>
                <c:pt idx="157">
                  <c:v>6.9839700000000002E-4</c:v>
                </c:pt>
                <c:pt idx="158">
                  <c:v>6.8101920000000001E-4</c:v>
                </c:pt>
                <c:pt idx="159">
                  <c:v>6.9346779999999997E-4</c:v>
                </c:pt>
                <c:pt idx="160">
                  <c:v>7.0363299999999995E-4</c:v>
                </c:pt>
                <c:pt idx="161">
                  <c:v>6.7594689999999995E-4</c:v>
                </c:pt>
                <c:pt idx="162">
                  <c:v>7.2924559999999999E-4</c:v>
                </c:pt>
                <c:pt idx="163">
                  <c:v>6.3321670000000005E-4</c:v>
                </c:pt>
                <c:pt idx="164">
                  <c:v>6.6838789999999998E-4</c:v>
                </c:pt>
                <c:pt idx="165">
                  <c:v>5.9379400000000003E-4</c:v>
                </c:pt>
                <c:pt idx="166">
                  <c:v>6.1761879999999996E-4</c:v>
                </c:pt>
                <c:pt idx="167">
                  <c:v>6.4698510000000002E-4</c:v>
                </c:pt>
                <c:pt idx="168">
                  <c:v>6.3844249999999998E-4</c:v>
                </c:pt>
                <c:pt idx="169">
                  <c:v>6.6070259999999998E-4</c:v>
                </c:pt>
                <c:pt idx="170">
                  <c:v>6.2502239999999995E-4</c:v>
                </c:pt>
                <c:pt idx="171">
                  <c:v>6.8204569999999996E-4</c:v>
                </c:pt>
                <c:pt idx="172">
                  <c:v>6.4815649999999995E-4</c:v>
                </c:pt>
                <c:pt idx="173">
                  <c:v>6.0687489999999996E-4</c:v>
                </c:pt>
                <c:pt idx="174">
                  <c:v>5.7847430000000004E-4</c:v>
                </c:pt>
                <c:pt idx="175">
                  <c:v>6.0223779999999999E-4</c:v>
                </c:pt>
                <c:pt idx="176">
                  <c:v>5.2453959999999996E-4</c:v>
                </c:pt>
                <c:pt idx="177">
                  <c:v>5.986718E-4</c:v>
                </c:pt>
                <c:pt idx="178">
                  <c:v>5.3998000000000002E-4</c:v>
                </c:pt>
                <c:pt idx="179">
                  <c:v>5.6392819999999996E-4</c:v>
                </c:pt>
                <c:pt idx="180">
                  <c:v>5.5156249999999997E-4</c:v>
                </c:pt>
                <c:pt idx="181">
                  <c:v>5.3594030000000004E-4</c:v>
                </c:pt>
                <c:pt idx="182">
                  <c:v>5.7495180000000003E-4</c:v>
                </c:pt>
                <c:pt idx="183">
                  <c:v>5.2826220000000001E-4</c:v>
                </c:pt>
                <c:pt idx="184">
                  <c:v>5.3049249999999998E-4</c:v>
                </c:pt>
                <c:pt idx="185">
                  <c:v>4.9054489999999997E-4</c:v>
                </c:pt>
                <c:pt idx="186">
                  <c:v>5.2012749999999996E-4</c:v>
                </c:pt>
                <c:pt idx="187">
                  <c:v>5.3621590000000002E-4</c:v>
                </c:pt>
                <c:pt idx="188">
                  <c:v>5.1289119999999998E-4</c:v>
                </c:pt>
                <c:pt idx="189">
                  <c:v>4.7807220000000003E-4</c:v>
                </c:pt>
                <c:pt idx="190">
                  <c:v>4.7986110000000003E-4</c:v>
                </c:pt>
                <c:pt idx="191">
                  <c:v>4.8953229999999998E-4</c:v>
                </c:pt>
                <c:pt idx="192">
                  <c:v>4.6686710000000002E-4</c:v>
                </c:pt>
                <c:pt idx="193">
                  <c:v>4.745514E-4</c:v>
                </c:pt>
                <c:pt idx="194">
                  <c:v>4.2859199999999999E-4</c:v>
                </c:pt>
                <c:pt idx="195">
                  <c:v>4.1068229999999999E-4</c:v>
                </c:pt>
                <c:pt idx="196">
                  <c:v>4.7077270000000002E-4</c:v>
                </c:pt>
                <c:pt idx="197">
                  <c:v>4.4524929999999999E-4</c:v>
                </c:pt>
                <c:pt idx="198">
                  <c:v>4.5279970000000001E-4</c:v>
                </c:pt>
                <c:pt idx="199">
                  <c:v>4.237752E-4</c:v>
                </c:pt>
                <c:pt idx="200">
                  <c:v>4.5488739999999998E-4</c:v>
                </c:pt>
                <c:pt idx="201">
                  <c:v>4.3410919999999997E-4</c:v>
                </c:pt>
                <c:pt idx="202">
                  <c:v>4.0796449999999998E-4</c:v>
                </c:pt>
                <c:pt idx="203">
                  <c:v>3.941444E-4</c:v>
                </c:pt>
                <c:pt idx="204">
                  <c:v>4.0234500000000002E-4</c:v>
                </c:pt>
                <c:pt idx="205">
                  <c:v>4.340654E-4</c:v>
                </c:pt>
                <c:pt idx="206">
                  <c:v>4.2359139999999999E-4</c:v>
                </c:pt>
                <c:pt idx="207">
                  <c:v>3.9154089999999999E-4</c:v>
                </c:pt>
                <c:pt idx="208">
                  <c:v>3.5341160000000002E-4</c:v>
                </c:pt>
                <c:pt idx="209">
                  <c:v>4.3091549999999998E-4</c:v>
                </c:pt>
                <c:pt idx="210">
                  <c:v>4.0395619999999998E-4</c:v>
                </c:pt>
                <c:pt idx="211">
                  <c:v>3.6870650000000001E-4</c:v>
                </c:pt>
                <c:pt idx="212">
                  <c:v>3.5676289999999998E-4</c:v>
                </c:pt>
                <c:pt idx="213">
                  <c:v>4.2822040000000002E-4</c:v>
                </c:pt>
                <c:pt idx="214">
                  <c:v>3.71357E-4</c:v>
                </c:pt>
                <c:pt idx="215">
                  <c:v>4.0167289999999998E-4</c:v>
                </c:pt>
                <c:pt idx="216">
                  <c:v>3.8486789999999998E-4</c:v>
                </c:pt>
                <c:pt idx="217">
                  <c:v>4.0166529999999999E-4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Equilibrium!$K$4:$K$398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Equilibrium!$O$4:$O$398</c:f>
              <c:numCache>
                <c:formatCode>0.00E+00</c:formatCode>
                <c:ptCount val="395"/>
                <c:pt idx="0">
                  <c:v>0.1165242667544239</c:v>
                </c:pt>
                <c:pt idx="1">
                  <c:v>0.11510347238697584</c:v>
                </c:pt>
                <c:pt idx="2">
                  <c:v>0.11354819555079373</c:v>
                </c:pt>
                <c:pt idx="3">
                  <c:v>0.11179785498074594</c:v>
                </c:pt>
                <c:pt idx="4">
                  <c:v>0.10995779683581502</c:v>
                </c:pt>
                <c:pt idx="5">
                  <c:v>0.10794801564436837</c:v>
                </c:pt>
                <c:pt idx="6">
                  <c:v>0.10584521691456135</c:v>
                </c:pt>
                <c:pt idx="7">
                  <c:v>0.10362094778274801</c:v>
                </c:pt>
                <c:pt idx="8">
                  <c:v>0.10130036114909709</c:v>
                </c:pt>
                <c:pt idx="9">
                  <c:v>9.8893356904040275E-2</c:v>
                </c:pt>
                <c:pt idx="10">
                  <c:v>9.6406159400169611E-2</c:v>
                </c:pt>
                <c:pt idx="11">
                  <c:v>9.3902649866093951E-2</c:v>
                </c:pt>
                <c:pt idx="12">
                  <c:v>9.1280782106307981E-2</c:v>
                </c:pt>
                <c:pt idx="13">
                  <c:v>8.8674542930621464E-2</c:v>
                </c:pt>
                <c:pt idx="14">
                  <c:v>8.5984998319825118E-2</c:v>
                </c:pt>
                <c:pt idx="15">
                  <c:v>8.3311082293128197E-2</c:v>
                </c:pt>
                <c:pt idx="16">
                  <c:v>8.0595513548876355E-2</c:v>
                </c:pt>
                <c:pt idx="17">
                  <c:v>7.7905285491974452E-2</c:v>
                </c:pt>
                <c:pt idx="18">
                  <c:v>7.5198745404867595E-2</c:v>
                </c:pt>
                <c:pt idx="19">
                  <c:v>7.2520845968587933E-2</c:v>
                </c:pt>
                <c:pt idx="20">
                  <c:v>6.9836346605353761E-2</c:v>
                </c:pt>
                <c:pt idx="21">
                  <c:v>6.7186900032720057E-2</c:v>
                </c:pt>
                <c:pt idx="22">
                  <c:v>6.4588322621967495E-2</c:v>
                </c:pt>
                <c:pt idx="23">
                  <c:v>6.203121014158864E-2</c:v>
                </c:pt>
                <c:pt idx="24">
                  <c:v>5.9499438348559731E-2</c:v>
                </c:pt>
                <c:pt idx="25">
                  <c:v>5.7044372063686191E-2</c:v>
                </c:pt>
                <c:pt idx="26">
                  <c:v>5.4614646466162611E-2</c:v>
                </c:pt>
                <c:pt idx="27">
                  <c:v>5.2261626376794434E-2</c:v>
                </c:pt>
                <c:pt idx="28">
                  <c:v>4.9955551236752084E-2</c:v>
                </c:pt>
                <c:pt idx="29">
                  <c:v>4.7734773800113275E-2</c:v>
                </c:pt>
                <c:pt idx="30">
                  <c:v>4.5563805377883043E-2</c:v>
                </c:pt>
                <c:pt idx="31">
                  <c:v>4.3475706492368149E-2</c:v>
                </c:pt>
                <c:pt idx="32">
                  <c:v>4.1443392862640559E-2</c:v>
                </c:pt>
                <c:pt idx="33">
                  <c:v>3.9500112798188269E-2</c:v>
                </c:pt>
                <c:pt idx="34">
                  <c:v>3.7606641748144543E-2</c:v>
                </c:pt>
                <c:pt idx="35">
                  <c:v>3.57964761332107E-2</c:v>
                </c:pt>
                <c:pt idx="36">
                  <c:v>3.4045395737541381E-2</c:v>
                </c:pt>
                <c:pt idx="37">
                  <c:v>3.2384032916755186E-2</c:v>
                </c:pt>
                <c:pt idx="38">
                  <c:v>3.0775779073854807E-2</c:v>
                </c:pt>
                <c:pt idx="39">
                  <c:v>2.9241802572421607E-2</c:v>
                </c:pt>
                <c:pt idx="40">
                  <c:v>2.7764235012351469E-2</c:v>
                </c:pt>
                <c:pt idx="41">
                  <c:v>2.636779283191628E-2</c:v>
                </c:pt>
                <c:pt idx="42">
                  <c:v>2.5025143638974717E-2</c:v>
                </c:pt>
                <c:pt idx="43">
                  <c:v>2.3744631517561655E-2</c:v>
                </c:pt>
                <c:pt idx="44">
                  <c:v>2.2527624486892699E-2</c:v>
                </c:pt>
                <c:pt idx="45">
                  <c:v>2.1373190426146771E-2</c:v>
                </c:pt>
                <c:pt idx="46">
                  <c:v>2.0264555575993146E-2</c:v>
                </c:pt>
                <c:pt idx="47">
                  <c:v>1.922110134730232E-2</c:v>
                </c:pt>
                <c:pt idx="48">
                  <c:v>1.8221223478098406E-2</c:v>
                </c:pt>
                <c:pt idx="49">
                  <c:v>1.7280456095387951E-2</c:v>
                </c:pt>
                <c:pt idx="50">
                  <c:v>1.6386565035641652E-2</c:v>
                </c:pt>
                <c:pt idx="51">
                  <c:v>1.5540465173030179E-2</c:v>
                </c:pt>
                <c:pt idx="52">
                  <c:v>1.4736416368931917E-2</c:v>
                </c:pt>
                <c:pt idx="53">
                  <c:v>1.3981186308447909E-2</c:v>
                </c:pt>
                <c:pt idx="54">
                  <c:v>1.3264153252351212E-2</c:v>
                </c:pt>
                <c:pt idx="55">
                  <c:v>1.2588579606682833E-2</c:v>
                </c:pt>
                <c:pt idx="56">
                  <c:v>1.1949590541099399E-2</c:v>
                </c:pt>
                <c:pt idx="57">
                  <c:v>1.1351400893248827E-2</c:v>
                </c:pt>
                <c:pt idx="58">
                  <c:v>1.0783096484992708E-2</c:v>
                </c:pt>
                <c:pt idx="59">
                  <c:v>1.0251426222713961E-2</c:v>
                </c:pt>
                <c:pt idx="60">
                  <c:v>9.7480099970091716E-3</c:v>
                </c:pt>
                <c:pt idx="61">
                  <c:v>9.2799267106089788E-3</c:v>
                </c:pt>
                <c:pt idx="62">
                  <c:v>8.8362621853749733E-3</c:v>
                </c:pt>
                <c:pt idx="63">
                  <c:v>8.4215424765846768E-3</c:v>
                </c:pt>
                <c:pt idx="64">
                  <c:v>8.0296103259400713E-3</c:v>
                </c:pt>
                <c:pt idx="65">
                  <c:v>7.6646805710890746E-3</c:v>
                </c:pt>
                <c:pt idx="66">
                  <c:v>7.3199855269306495E-3</c:v>
                </c:pt>
                <c:pt idx="67">
                  <c:v>6.9992296430039739E-3</c:v>
                </c:pt>
                <c:pt idx="68">
                  <c:v>6.696018820395189E-3</c:v>
                </c:pt>
                <c:pt idx="69">
                  <c:v>6.4134411057874792E-3</c:v>
                </c:pt>
                <c:pt idx="70">
                  <c:v>6.1466028337691207E-3</c:v>
                </c:pt>
                <c:pt idx="71">
                  <c:v>5.8979508370459767E-3</c:v>
                </c:pt>
                <c:pt idx="72">
                  <c:v>5.6620186371897779E-3</c:v>
                </c:pt>
                <c:pt idx="73">
                  <c:v>5.44251068373971E-3</c:v>
                </c:pt>
                <c:pt idx="74">
                  <c:v>5.2338920973067221E-3</c:v>
                </c:pt>
                <c:pt idx="75">
                  <c:v>5.0386345217180058E-3</c:v>
                </c:pt>
                <c:pt idx="76">
                  <c:v>4.8534319047428831E-3</c:v>
                </c:pt>
                <c:pt idx="77">
                  <c:v>4.6797598687621659E-3</c:v>
                </c:pt>
                <c:pt idx="78">
                  <c:v>4.5145987680534506E-3</c:v>
                </c:pt>
                <c:pt idx="79">
                  <c:v>4.3582350091250065E-3</c:v>
                </c:pt>
                <c:pt idx="80">
                  <c:v>4.2107369929376155E-3</c:v>
                </c:pt>
                <c:pt idx="81">
                  <c:v>4.0699194821723619E-3</c:v>
                </c:pt>
                <c:pt idx="82">
                  <c:v>3.9354524804815173E-3</c:v>
                </c:pt>
                <c:pt idx="83">
                  <c:v>3.8074479786653188E-3</c:v>
                </c:pt>
                <c:pt idx="84">
                  <c:v>3.6854639895758062E-3</c:v>
                </c:pt>
                <c:pt idx="85">
                  <c:v>3.5683548871798918E-3</c:v>
                </c:pt>
                <c:pt idx="86">
                  <c:v>3.4567370743335728E-3</c:v>
                </c:pt>
                <c:pt idx="87">
                  <c:v>3.3490665276952564E-3</c:v>
                </c:pt>
                <c:pt idx="88">
                  <c:v>3.2459408714028133E-3</c:v>
                </c:pt>
                <c:pt idx="89">
                  <c:v>3.1461460784623762E-3</c:v>
                </c:pt>
                <c:pt idx="90">
                  <c:v>3.051226172215538E-3</c:v>
                </c:pt>
                <c:pt idx="91">
                  <c:v>2.9587095088351094E-3</c:v>
                </c:pt>
                <c:pt idx="92">
                  <c:v>2.8695237088066853E-3</c:v>
                </c:pt>
                <c:pt idx="93">
                  <c:v>2.7845963926158642E-3</c:v>
                </c:pt>
                <c:pt idx="94">
                  <c:v>2.7011695099271827E-3</c:v>
                </c:pt>
                <c:pt idx="95">
                  <c:v>2.62135989709878E-3</c:v>
                </c:pt>
                <c:pt idx="96">
                  <c:v>2.543667120628514E-3</c:v>
                </c:pt>
                <c:pt idx="97">
                  <c:v>2.4693300186315811E-3</c:v>
                </c:pt>
                <c:pt idx="98">
                  <c:v>2.3964249491760089E-3</c:v>
                </c:pt>
                <c:pt idx="99">
                  <c:v>2.3272491403809477E-3</c:v>
                </c:pt>
                <c:pt idx="100">
                  <c:v>2.2592189576189736E-3</c:v>
                </c:pt>
                <c:pt idx="101">
                  <c:v>2.193616828844737E-3</c:v>
                </c:pt>
                <c:pt idx="102">
                  <c:v>2.1304863438976903E-3</c:v>
                </c:pt>
                <c:pt idx="103">
                  <c:v>2.0694726953087808E-3</c:v>
                </c:pt>
                <c:pt idx="104">
                  <c:v>2.0105023723212133E-3</c:v>
                </c:pt>
                <c:pt idx="105">
                  <c:v>1.9529179089624318E-3</c:v>
                </c:pt>
                <c:pt idx="106">
                  <c:v>1.8981214168564541E-3</c:v>
                </c:pt>
                <c:pt idx="107">
                  <c:v>1.8447954373352752E-3</c:v>
                </c:pt>
                <c:pt idx="108">
                  <c:v>1.7930134811556888E-3</c:v>
                </c:pt>
                <c:pt idx="109">
                  <c:v>1.7435543944495475E-3</c:v>
                </c:pt>
                <c:pt idx="110">
                  <c:v>1.6949152169918179E-3</c:v>
                </c:pt>
                <c:pt idx="111">
                  <c:v>1.6488211941180725E-3</c:v>
                </c:pt>
                <c:pt idx="112">
                  <c:v>1.6039847880776482E-3</c:v>
                </c:pt>
                <c:pt idx="113">
                  <c:v>1.5607266058592071E-3</c:v>
                </c:pt>
                <c:pt idx="114">
                  <c:v>1.5194270962860961E-3</c:v>
                </c:pt>
                <c:pt idx="115">
                  <c:v>1.4790346756403015E-3</c:v>
                </c:pt>
                <c:pt idx="116">
                  <c:v>1.4404408860552176E-3</c:v>
                </c:pt>
                <c:pt idx="117">
                  <c:v>1.403106591175267E-3</c:v>
                </c:pt>
                <c:pt idx="118">
                  <c:v>1.3672901544631924E-3</c:v>
                </c:pt>
                <c:pt idx="119">
                  <c:v>1.3328925770146759E-3</c:v>
                </c:pt>
                <c:pt idx="120">
                  <c:v>1.2996243736040157E-3</c:v>
                </c:pt>
                <c:pt idx="121">
                  <c:v>1.2677769073287262E-3</c:v>
                </c:pt>
                <c:pt idx="122">
                  <c:v>1.2373782212343374E-3</c:v>
                </c:pt>
                <c:pt idx="123">
                  <c:v>1.2084002722753198E-3</c:v>
                </c:pt>
                <c:pt idx="124">
                  <c:v>1.1804595329108956E-3</c:v>
                </c:pt>
                <c:pt idx="125">
                  <c:v>1.1534228037563578E-3</c:v>
                </c:pt>
                <c:pt idx="126">
                  <c:v>1.128062096482503E-3</c:v>
                </c:pt>
                <c:pt idx="127">
                  <c:v>1.1034161139427672E-3</c:v>
                </c:pt>
                <c:pt idx="128">
                  <c:v>1.0800626257429374E-3</c:v>
                </c:pt>
                <c:pt idx="129">
                  <c:v>1.057710268785499E-3</c:v>
                </c:pt>
                <c:pt idx="130">
                  <c:v>1.0362949216727192E-3</c:v>
                </c:pt>
                <c:pt idx="131">
                  <c:v>1.0160419482325678E-3</c:v>
                </c:pt>
                <c:pt idx="132">
                  <c:v>9.9662886360457029E-4</c:v>
                </c:pt>
                <c:pt idx="133">
                  <c:v>9.7834703088624155E-4</c:v>
                </c:pt>
                <c:pt idx="134">
                  <c:v>9.6064980223475459E-4</c:v>
                </c:pt>
                <c:pt idx="135">
                  <c:v>9.4369534136291649E-4</c:v>
                </c:pt>
                <c:pt idx="136">
                  <c:v>9.2783913276597461E-4</c:v>
                </c:pt>
                <c:pt idx="137">
                  <c:v>9.1240628580563723E-4</c:v>
                </c:pt>
                <c:pt idx="138">
                  <c:v>8.9749204364259665E-4</c:v>
                </c:pt>
                <c:pt idx="139">
                  <c:v>8.8370409679998211E-4</c:v>
                </c:pt>
                <c:pt idx="140">
                  <c:v>8.7030651195919948E-4</c:v>
                </c:pt>
                <c:pt idx="141">
                  <c:v>8.5749353118525883E-4</c:v>
                </c:pt>
                <c:pt idx="142">
                  <c:v>8.450379127783776E-4</c:v>
                </c:pt>
                <c:pt idx="143">
                  <c:v>8.331930636120557E-4</c:v>
                </c:pt>
                <c:pt idx="144">
                  <c:v>8.2189981887780309E-4</c:v>
                </c:pt>
                <c:pt idx="145">
                  <c:v>8.1086681547810522E-4</c:v>
                </c:pt>
                <c:pt idx="146">
                  <c:v>8.0047570308192659E-4</c:v>
                </c:pt>
                <c:pt idx="147">
                  <c:v>7.9044195305280748E-4</c:v>
                </c:pt>
                <c:pt idx="148">
                  <c:v>7.8076368751893563E-4</c:v>
                </c:pt>
                <c:pt idx="149">
                  <c:v>7.7121554265234104E-4</c:v>
                </c:pt>
                <c:pt idx="150">
                  <c:v>7.620228822809936E-4</c:v>
                </c:pt>
                <c:pt idx="151">
                  <c:v>7.5337499188066063E-4</c:v>
                </c:pt>
                <c:pt idx="152">
                  <c:v>7.4488834391056482E-4</c:v>
                </c:pt>
                <c:pt idx="153">
                  <c:v>7.3672418080094379E-4</c:v>
                </c:pt>
                <c:pt idx="154">
                  <c:v>7.289765448668721E-4</c:v>
                </c:pt>
                <c:pt idx="155">
                  <c:v>7.2110186698295345E-4</c:v>
                </c:pt>
                <c:pt idx="156">
                  <c:v>7.1382240027562528E-4</c:v>
                </c:pt>
                <c:pt idx="157">
                  <c:v>7.0673093877754933E-4</c:v>
                </c:pt>
                <c:pt idx="158">
                  <c:v>6.9976523896280547E-4</c:v>
                </c:pt>
                <c:pt idx="159">
                  <c:v>6.9300934491206285E-4</c:v>
                </c:pt>
                <c:pt idx="160">
                  <c:v>6.8649625626009396E-4</c:v>
                </c:pt>
                <c:pt idx="161">
                  <c:v>6.8000744927500711E-4</c:v>
                </c:pt>
                <c:pt idx="162">
                  <c:v>6.7373280703786668E-4</c:v>
                </c:pt>
                <c:pt idx="163">
                  <c:v>6.6760820815094037E-4</c:v>
                </c:pt>
                <c:pt idx="164">
                  <c:v>6.61539012693856E-4</c:v>
                </c:pt>
                <c:pt idx="165">
                  <c:v>6.5555822030138606E-4</c:v>
                </c:pt>
                <c:pt idx="166">
                  <c:v>6.4972747125913014E-4</c:v>
                </c:pt>
                <c:pt idx="167">
                  <c:v>6.4380208229650215E-4</c:v>
                </c:pt>
                <c:pt idx="168">
                  <c:v>6.3790097500075608E-4</c:v>
                </c:pt>
                <c:pt idx="169">
                  <c:v>6.3206398910274251E-4</c:v>
                </c:pt>
                <c:pt idx="170">
                  <c:v>6.2633284784014732E-4</c:v>
                </c:pt>
                <c:pt idx="171">
                  <c:v>6.2016773783119873E-4</c:v>
                </c:pt>
                <c:pt idx="172">
                  <c:v>6.1417447172721349E-4</c:v>
                </c:pt>
                <c:pt idx="173">
                  <c:v>6.0802680328906884E-4</c:v>
                </c:pt>
                <c:pt idx="174">
                  <c:v>6.017888539144974E-4</c:v>
                </c:pt>
                <c:pt idx="175">
                  <c:v>5.9558638528683114E-4</c:v>
                </c:pt>
                <c:pt idx="176">
                  <c:v>5.8920087367417848E-4</c:v>
                </c:pt>
                <c:pt idx="177">
                  <c:v>5.827580807598714E-4</c:v>
                </c:pt>
                <c:pt idx="178">
                  <c:v>5.7619636625831031E-4</c:v>
                </c:pt>
                <c:pt idx="179">
                  <c:v>5.6961336218160129E-4</c:v>
                </c:pt>
                <c:pt idx="180">
                  <c:v>5.6294007716846568E-4</c:v>
                </c:pt>
                <c:pt idx="181">
                  <c:v>5.5623609834867479E-4</c:v>
                </c:pt>
                <c:pt idx="182">
                  <c:v>5.4944183859245699E-4</c:v>
                </c:pt>
                <c:pt idx="183">
                  <c:v>5.4272845554115864E-4</c:v>
                </c:pt>
                <c:pt idx="184">
                  <c:v>5.3598001969925972E-4</c:v>
                </c:pt>
                <c:pt idx="185">
                  <c:v>5.2924740022864162E-4</c:v>
                </c:pt>
                <c:pt idx="186">
                  <c:v>5.2270517481868952E-4</c:v>
                </c:pt>
                <c:pt idx="187">
                  <c:v>5.161599573170031E-4</c:v>
                </c:pt>
                <c:pt idx="188">
                  <c:v>5.0978153847271764E-4</c:v>
                </c:pt>
                <c:pt idx="189">
                  <c:v>5.0354768977477931E-4</c:v>
                </c:pt>
                <c:pt idx="190">
                  <c:v>4.9752210466461565E-4</c:v>
                </c:pt>
                <c:pt idx="191">
                  <c:v>4.917441949167723E-4</c:v>
                </c:pt>
                <c:pt idx="192">
                  <c:v>4.8611290847110403E-4</c:v>
                </c:pt>
                <c:pt idx="193">
                  <c:v>4.8079299082918374E-4</c:v>
                </c:pt>
                <c:pt idx="194">
                  <c:v>4.7558464369883808E-4</c:v>
                </c:pt>
                <c:pt idx="195">
                  <c:v>4.7081299909926765E-4</c:v>
                </c:pt>
                <c:pt idx="196">
                  <c:v>4.6622944273224591E-4</c:v>
                </c:pt>
                <c:pt idx="197">
                  <c:v>4.619316066098793E-4</c:v>
                </c:pt>
                <c:pt idx="198">
                  <c:v>4.5794513929126068E-4</c:v>
                </c:pt>
                <c:pt idx="199">
                  <c:v>4.5423062900184434E-4</c:v>
                </c:pt>
                <c:pt idx="200">
                  <c:v>4.5073117001433833E-4</c:v>
                </c:pt>
                <c:pt idx="201">
                  <c:v>4.4755540845120264E-4</c:v>
                </c:pt>
                <c:pt idx="202">
                  <c:v>4.4451207620097304E-4</c:v>
                </c:pt>
                <c:pt idx="203">
                  <c:v>4.4175029299863439E-4</c:v>
                </c:pt>
                <c:pt idx="204">
                  <c:v>4.3919142026476517E-4</c:v>
                </c:pt>
                <c:pt idx="205">
                  <c:v>4.3678390539137878E-4</c:v>
                </c:pt>
                <c:pt idx="206">
                  <c:v>4.3451822406240584E-4</c:v>
                </c:pt>
                <c:pt idx="207">
                  <c:v>4.3239437627784645E-4</c:v>
                </c:pt>
                <c:pt idx="208">
                  <c:v>4.3036722156948712E-4</c:v>
                </c:pt>
                <c:pt idx="209">
                  <c:v>4.2843159460520389E-4</c:v>
                </c:pt>
                <c:pt idx="210">
                  <c:v>4.2653226723917033E-4</c:v>
                </c:pt>
                <c:pt idx="211">
                  <c:v>4.2464738653469499E-4</c:v>
                </c:pt>
                <c:pt idx="212">
                  <c:v>4.2277035256482341E-4</c:v>
                </c:pt>
                <c:pt idx="213">
                  <c:v>4.2092009387713228E-4</c:v>
                </c:pt>
                <c:pt idx="214">
                  <c:v>4.19007576342844E-4</c:v>
                </c:pt>
                <c:pt idx="215">
                  <c:v>4.171062055066366E-4</c:v>
                </c:pt>
                <c:pt idx="216">
                  <c:v>4.1514568800012812E-4</c:v>
                </c:pt>
                <c:pt idx="217">
                  <c:v>4.1318019294867686E-4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07808"/>
        <c:axId val="130009344"/>
      </c:scatterChart>
      <c:valAx>
        <c:axId val="13000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009344"/>
        <c:crosses val="autoZero"/>
        <c:crossBetween val="midCat"/>
      </c:valAx>
      <c:valAx>
        <c:axId val="13000934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0007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Equilibrium!$U$4:$U$398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Equilibrium!$V$4:$V$398</c:f>
              <c:numCache>
                <c:formatCode>0.00E+00</c:formatCode>
                <c:ptCount val="395"/>
                <c:pt idx="0">
                  <c:v>0.15388309999999999</c:v>
                </c:pt>
                <c:pt idx="1">
                  <c:v>0.1517114</c:v>
                </c:pt>
                <c:pt idx="2">
                  <c:v>0.14947779999999999</c:v>
                </c:pt>
                <c:pt idx="3">
                  <c:v>0.14713100000000001</c:v>
                </c:pt>
                <c:pt idx="4">
                  <c:v>0.14490929999999999</c:v>
                </c:pt>
                <c:pt idx="5">
                  <c:v>0.1423681</c:v>
                </c:pt>
                <c:pt idx="6">
                  <c:v>0.13957900000000001</c:v>
                </c:pt>
                <c:pt idx="7">
                  <c:v>0.13678999999999999</c:v>
                </c:pt>
                <c:pt idx="8">
                  <c:v>0.1337439</c:v>
                </c:pt>
                <c:pt idx="9">
                  <c:v>0.13065009999999999</c:v>
                </c:pt>
                <c:pt idx="10">
                  <c:v>0.1274864</c:v>
                </c:pt>
                <c:pt idx="11">
                  <c:v>0.1246912</c:v>
                </c:pt>
                <c:pt idx="12">
                  <c:v>0.12132560000000001</c:v>
                </c:pt>
                <c:pt idx="13">
                  <c:v>0.117658</c:v>
                </c:pt>
                <c:pt idx="14">
                  <c:v>0.1143941</c:v>
                </c:pt>
                <c:pt idx="15">
                  <c:v>0.1112186</c:v>
                </c:pt>
                <c:pt idx="16">
                  <c:v>0.1078171</c:v>
                </c:pt>
                <c:pt idx="17">
                  <c:v>0.1043742</c:v>
                </c:pt>
                <c:pt idx="18">
                  <c:v>0.1009075</c:v>
                </c:pt>
                <c:pt idx="19">
                  <c:v>9.7475539999999999E-2</c:v>
                </c:pt>
                <c:pt idx="20">
                  <c:v>9.3871720000000006E-2</c:v>
                </c:pt>
                <c:pt idx="21">
                  <c:v>9.0455820000000006E-2</c:v>
                </c:pt>
                <c:pt idx="22">
                  <c:v>8.7149959999999999E-2</c:v>
                </c:pt>
                <c:pt idx="23">
                  <c:v>8.3746660000000001E-2</c:v>
                </c:pt>
                <c:pt idx="24">
                  <c:v>8.0447619999999997E-2</c:v>
                </c:pt>
                <c:pt idx="25">
                  <c:v>7.7488760000000004E-2</c:v>
                </c:pt>
                <c:pt idx="26">
                  <c:v>7.4088310000000004E-2</c:v>
                </c:pt>
                <c:pt idx="27">
                  <c:v>7.1095130000000006E-2</c:v>
                </c:pt>
                <c:pt idx="28">
                  <c:v>6.8162520000000004E-2</c:v>
                </c:pt>
                <c:pt idx="29">
                  <c:v>6.5198329999999999E-2</c:v>
                </c:pt>
                <c:pt idx="30">
                  <c:v>6.2199589999999999E-2</c:v>
                </c:pt>
                <c:pt idx="31">
                  <c:v>5.929574E-2</c:v>
                </c:pt>
                <c:pt idx="32">
                  <c:v>5.6649369999999998E-2</c:v>
                </c:pt>
                <c:pt idx="33">
                  <c:v>5.4074150000000001E-2</c:v>
                </c:pt>
                <c:pt idx="34">
                  <c:v>5.1593529999999999E-2</c:v>
                </c:pt>
                <c:pt idx="35">
                  <c:v>4.9012989999999999E-2</c:v>
                </c:pt>
                <c:pt idx="36">
                  <c:v>4.6638489999999998E-2</c:v>
                </c:pt>
                <c:pt idx="37">
                  <c:v>4.4380790000000003E-2</c:v>
                </c:pt>
                <c:pt idx="38">
                  <c:v>4.2043030000000002E-2</c:v>
                </c:pt>
                <c:pt idx="39">
                  <c:v>3.9998029999999997E-2</c:v>
                </c:pt>
                <c:pt idx="40">
                  <c:v>3.7933479999999999E-2</c:v>
                </c:pt>
                <c:pt idx="41">
                  <c:v>3.5820270000000001E-2</c:v>
                </c:pt>
                <c:pt idx="42">
                  <c:v>3.3936210000000001E-2</c:v>
                </c:pt>
                <c:pt idx="43">
                  <c:v>3.2072219999999999E-2</c:v>
                </c:pt>
                <c:pt idx="44">
                  <c:v>3.0485080000000001E-2</c:v>
                </c:pt>
                <c:pt idx="45">
                  <c:v>2.8975319999999999E-2</c:v>
                </c:pt>
                <c:pt idx="46">
                  <c:v>2.7329280000000001E-2</c:v>
                </c:pt>
                <c:pt idx="47">
                  <c:v>2.5790500000000001E-2</c:v>
                </c:pt>
                <c:pt idx="48">
                  <c:v>2.4384579999999999E-2</c:v>
                </c:pt>
                <c:pt idx="49">
                  <c:v>2.3207749999999999E-2</c:v>
                </c:pt>
                <c:pt idx="50">
                  <c:v>2.1895250000000002E-2</c:v>
                </c:pt>
                <c:pt idx="51">
                  <c:v>2.068538E-2</c:v>
                </c:pt>
                <c:pt idx="52">
                  <c:v>1.980912E-2</c:v>
                </c:pt>
                <c:pt idx="53">
                  <c:v>1.8598920000000001E-2</c:v>
                </c:pt>
                <c:pt idx="54">
                  <c:v>1.7649410000000001E-2</c:v>
                </c:pt>
                <c:pt idx="55">
                  <c:v>1.6694799999999999E-2</c:v>
                </c:pt>
                <c:pt idx="56">
                  <c:v>1.5857779999999998E-2</c:v>
                </c:pt>
                <c:pt idx="57">
                  <c:v>1.503578E-2</c:v>
                </c:pt>
                <c:pt idx="58">
                  <c:v>1.4261630000000001E-2</c:v>
                </c:pt>
                <c:pt idx="59">
                  <c:v>1.3623690000000001E-2</c:v>
                </c:pt>
                <c:pt idx="60">
                  <c:v>1.288721E-2</c:v>
                </c:pt>
                <c:pt idx="61">
                  <c:v>1.2180939999999999E-2</c:v>
                </c:pt>
                <c:pt idx="62">
                  <c:v>1.1600910000000001E-2</c:v>
                </c:pt>
                <c:pt idx="63">
                  <c:v>1.110742E-2</c:v>
                </c:pt>
                <c:pt idx="64">
                  <c:v>1.044631E-2</c:v>
                </c:pt>
                <c:pt idx="65">
                  <c:v>1.003651E-2</c:v>
                </c:pt>
                <c:pt idx="66">
                  <c:v>9.6523649999999996E-3</c:v>
                </c:pt>
                <c:pt idx="67">
                  <c:v>9.1005310000000002E-3</c:v>
                </c:pt>
                <c:pt idx="68">
                  <c:v>8.8140509999999998E-3</c:v>
                </c:pt>
                <c:pt idx="69">
                  <c:v>8.4171579999999992E-3</c:v>
                </c:pt>
                <c:pt idx="70">
                  <c:v>8.0479550000000007E-3</c:v>
                </c:pt>
                <c:pt idx="71">
                  <c:v>7.584431E-3</c:v>
                </c:pt>
                <c:pt idx="72">
                  <c:v>7.3944149999999997E-3</c:v>
                </c:pt>
                <c:pt idx="73">
                  <c:v>7.0997530000000003E-3</c:v>
                </c:pt>
                <c:pt idx="74">
                  <c:v>6.8433330000000001E-3</c:v>
                </c:pt>
                <c:pt idx="75">
                  <c:v>6.5887419999999999E-3</c:v>
                </c:pt>
                <c:pt idx="76">
                  <c:v>6.4808849999999996E-3</c:v>
                </c:pt>
                <c:pt idx="77">
                  <c:v>6.1674729999999997E-3</c:v>
                </c:pt>
                <c:pt idx="78">
                  <c:v>5.928376E-3</c:v>
                </c:pt>
                <c:pt idx="79">
                  <c:v>5.5900289999999998E-3</c:v>
                </c:pt>
                <c:pt idx="80">
                  <c:v>5.4463020000000001E-3</c:v>
                </c:pt>
                <c:pt idx="81">
                  <c:v>5.3644670000000004E-3</c:v>
                </c:pt>
                <c:pt idx="82">
                  <c:v>5.2063650000000001E-3</c:v>
                </c:pt>
                <c:pt idx="83">
                  <c:v>4.9948909999999996E-3</c:v>
                </c:pt>
                <c:pt idx="84">
                  <c:v>4.8792330000000002E-3</c:v>
                </c:pt>
                <c:pt idx="85">
                  <c:v>4.7088269999999996E-3</c:v>
                </c:pt>
                <c:pt idx="86">
                  <c:v>4.5836130000000003E-3</c:v>
                </c:pt>
                <c:pt idx="87">
                  <c:v>4.4408479999999998E-3</c:v>
                </c:pt>
                <c:pt idx="88">
                  <c:v>4.3755130000000001E-3</c:v>
                </c:pt>
                <c:pt idx="89">
                  <c:v>4.1405890000000001E-3</c:v>
                </c:pt>
                <c:pt idx="90">
                  <c:v>4.0795290000000001E-3</c:v>
                </c:pt>
                <c:pt idx="91">
                  <c:v>3.9230740000000004E-3</c:v>
                </c:pt>
                <c:pt idx="92">
                  <c:v>3.8866550000000001E-3</c:v>
                </c:pt>
                <c:pt idx="93">
                  <c:v>3.7425259999999999E-3</c:v>
                </c:pt>
                <c:pt idx="94">
                  <c:v>3.671073E-3</c:v>
                </c:pt>
                <c:pt idx="95">
                  <c:v>3.5183580000000001E-3</c:v>
                </c:pt>
                <c:pt idx="96">
                  <c:v>3.4412570000000001E-3</c:v>
                </c:pt>
                <c:pt idx="97">
                  <c:v>3.3364940000000002E-3</c:v>
                </c:pt>
                <c:pt idx="98">
                  <c:v>3.2027409999999998E-3</c:v>
                </c:pt>
                <c:pt idx="99">
                  <c:v>3.2277080000000001E-3</c:v>
                </c:pt>
                <c:pt idx="100">
                  <c:v>3.1371189999999998E-3</c:v>
                </c:pt>
                <c:pt idx="101">
                  <c:v>3.0035959999999999E-3</c:v>
                </c:pt>
                <c:pt idx="102">
                  <c:v>2.931683E-3</c:v>
                </c:pt>
                <c:pt idx="103">
                  <c:v>2.896268E-3</c:v>
                </c:pt>
                <c:pt idx="104">
                  <c:v>2.7198930000000001E-3</c:v>
                </c:pt>
                <c:pt idx="105">
                  <c:v>2.7227039999999998E-3</c:v>
                </c:pt>
                <c:pt idx="106">
                  <c:v>2.5683049999999999E-3</c:v>
                </c:pt>
                <c:pt idx="107">
                  <c:v>2.5422040000000002E-3</c:v>
                </c:pt>
                <c:pt idx="108">
                  <c:v>2.506486E-3</c:v>
                </c:pt>
                <c:pt idx="109">
                  <c:v>2.3927340000000001E-3</c:v>
                </c:pt>
                <c:pt idx="110">
                  <c:v>2.295311E-3</c:v>
                </c:pt>
                <c:pt idx="111">
                  <c:v>2.2290980000000001E-3</c:v>
                </c:pt>
                <c:pt idx="112">
                  <c:v>2.1994839999999998E-3</c:v>
                </c:pt>
                <c:pt idx="113">
                  <c:v>2.1461470000000002E-3</c:v>
                </c:pt>
                <c:pt idx="114">
                  <c:v>2.040572E-3</c:v>
                </c:pt>
                <c:pt idx="115">
                  <c:v>2.045173E-3</c:v>
                </c:pt>
                <c:pt idx="116">
                  <c:v>1.930771E-3</c:v>
                </c:pt>
                <c:pt idx="117">
                  <c:v>1.921309E-3</c:v>
                </c:pt>
                <c:pt idx="118">
                  <c:v>1.820962E-3</c:v>
                </c:pt>
                <c:pt idx="119">
                  <c:v>1.793616E-3</c:v>
                </c:pt>
                <c:pt idx="120">
                  <c:v>1.7655990000000001E-3</c:v>
                </c:pt>
                <c:pt idx="121">
                  <c:v>1.711305E-3</c:v>
                </c:pt>
                <c:pt idx="122">
                  <c:v>1.68692E-3</c:v>
                </c:pt>
                <c:pt idx="123">
                  <c:v>1.5995370000000001E-3</c:v>
                </c:pt>
                <c:pt idx="124">
                  <c:v>1.572129E-3</c:v>
                </c:pt>
                <c:pt idx="125">
                  <c:v>1.4740129999999999E-3</c:v>
                </c:pt>
                <c:pt idx="126">
                  <c:v>1.4916630000000001E-3</c:v>
                </c:pt>
                <c:pt idx="127">
                  <c:v>1.418945E-3</c:v>
                </c:pt>
                <c:pt idx="128">
                  <c:v>1.4503439999999999E-3</c:v>
                </c:pt>
                <c:pt idx="129">
                  <c:v>1.4015410000000001E-3</c:v>
                </c:pt>
                <c:pt idx="130">
                  <c:v>1.329605E-3</c:v>
                </c:pt>
                <c:pt idx="131">
                  <c:v>1.346157E-3</c:v>
                </c:pt>
                <c:pt idx="132">
                  <c:v>1.2738420000000001E-3</c:v>
                </c:pt>
                <c:pt idx="133">
                  <c:v>1.2501249999999999E-3</c:v>
                </c:pt>
                <c:pt idx="134">
                  <c:v>1.2231080000000001E-3</c:v>
                </c:pt>
                <c:pt idx="135">
                  <c:v>1.231553E-3</c:v>
                </c:pt>
                <c:pt idx="136">
                  <c:v>1.119816E-3</c:v>
                </c:pt>
                <c:pt idx="137">
                  <c:v>1.1548000000000001E-3</c:v>
                </c:pt>
                <c:pt idx="138">
                  <c:v>1.2038750000000001E-3</c:v>
                </c:pt>
                <c:pt idx="139">
                  <c:v>1.151766E-3</c:v>
                </c:pt>
                <c:pt idx="140">
                  <c:v>1.1759979999999999E-3</c:v>
                </c:pt>
                <c:pt idx="141">
                  <c:v>1.1162209999999999E-3</c:v>
                </c:pt>
                <c:pt idx="142">
                  <c:v>1.111166E-3</c:v>
                </c:pt>
                <c:pt idx="143">
                  <c:v>1.082653E-3</c:v>
                </c:pt>
                <c:pt idx="144">
                  <c:v>1.085304E-3</c:v>
                </c:pt>
                <c:pt idx="145">
                  <c:v>1.0492629999999999E-3</c:v>
                </c:pt>
                <c:pt idx="146">
                  <c:v>1.0067979999999999E-3</c:v>
                </c:pt>
                <c:pt idx="147">
                  <c:v>1.048762E-3</c:v>
                </c:pt>
                <c:pt idx="148">
                  <c:v>1.06364E-3</c:v>
                </c:pt>
                <c:pt idx="149">
                  <c:v>1.022362E-3</c:v>
                </c:pt>
                <c:pt idx="150">
                  <c:v>1.03316E-3</c:v>
                </c:pt>
                <c:pt idx="151">
                  <c:v>1.0287409999999999E-3</c:v>
                </c:pt>
                <c:pt idx="152">
                  <c:v>1.0135249999999999E-3</c:v>
                </c:pt>
                <c:pt idx="153">
                  <c:v>1.0107569999999999E-3</c:v>
                </c:pt>
                <c:pt idx="154">
                  <c:v>9.4578390000000004E-4</c:v>
                </c:pt>
                <c:pt idx="155">
                  <c:v>9.7523870000000004E-4</c:v>
                </c:pt>
                <c:pt idx="156">
                  <c:v>1.0293259999999999E-3</c:v>
                </c:pt>
                <c:pt idx="157">
                  <c:v>9.8130019999999991E-4</c:v>
                </c:pt>
                <c:pt idx="158">
                  <c:v>9.4429449999999999E-4</c:v>
                </c:pt>
                <c:pt idx="159">
                  <c:v>9.7977510000000004E-4</c:v>
                </c:pt>
                <c:pt idx="160">
                  <c:v>9.2685059999999999E-4</c:v>
                </c:pt>
                <c:pt idx="161">
                  <c:v>9.1726220000000003E-4</c:v>
                </c:pt>
                <c:pt idx="162">
                  <c:v>9.589733E-4</c:v>
                </c:pt>
                <c:pt idx="163">
                  <c:v>8.8166389999999996E-4</c:v>
                </c:pt>
                <c:pt idx="164">
                  <c:v>9.3790439999999996E-4</c:v>
                </c:pt>
                <c:pt idx="165">
                  <c:v>8.9592969999999997E-4</c:v>
                </c:pt>
                <c:pt idx="166">
                  <c:v>8.6488530000000002E-4</c:v>
                </c:pt>
                <c:pt idx="167">
                  <c:v>8.924181E-4</c:v>
                </c:pt>
                <c:pt idx="168">
                  <c:v>9.3563809999999996E-4</c:v>
                </c:pt>
                <c:pt idx="169">
                  <c:v>8.9452610000000001E-4</c:v>
                </c:pt>
                <c:pt idx="170">
                  <c:v>8.4837219999999997E-4</c:v>
                </c:pt>
                <c:pt idx="171">
                  <c:v>9.1325179999999996E-4</c:v>
                </c:pt>
                <c:pt idx="172">
                  <c:v>8.7303140000000005E-4</c:v>
                </c:pt>
                <c:pt idx="173">
                  <c:v>8.4770229999999998E-4</c:v>
                </c:pt>
                <c:pt idx="174">
                  <c:v>8.2440539999999998E-4</c:v>
                </c:pt>
                <c:pt idx="175">
                  <c:v>8.2109749999999997E-4</c:v>
                </c:pt>
                <c:pt idx="176">
                  <c:v>7.7862039999999997E-4</c:v>
                </c:pt>
                <c:pt idx="177">
                  <c:v>7.7887340000000005E-4</c:v>
                </c:pt>
                <c:pt idx="178">
                  <c:v>7.6898340000000002E-4</c:v>
                </c:pt>
                <c:pt idx="179">
                  <c:v>7.6742740000000002E-4</c:v>
                </c:pt>
                <c:pt idx="180">
                  <c:v>7.7967390000000002E-4</c:v>
                </c:pt>
                <c:pt idx="181">
                  <c:v>7.6724159999999998E-4</c:v>
                </c:pt>
                <c:pt idx="182">
                  <c:v>7.5746319999999995E-4</c:v>
                </c:pt>
                <c:pt idx="183">
                  <c:v>7.4307259999999999E-4</c:v>
                </c:pt>
                <c:pt idx="184">
                  <c:v>7.3523010000000005E-4</c:v>
                </c:pt>
                <c:pt idx="185">
                  <c:v>7.0438770000000003E-4</c:v>
                </c:pt>
                <c:pt idx="186">
                  <c:v>7.0086080000000004E-4</c:v>
                </c:pt>
                <c:pt idx="187">
                  <c:v>6.8739699999999996E-4</c:v>
                </c:pt>
                <c:pt idx="188">
                  <c:v>7.0388619999999999E-4</c:v>
                </c:pt>
                <c:pt idx="189">
                  <c:v>5.9906439999999998E-4</c:v>
                </c:pt>
                <c:pt idx="190">
                  <c:v>6.5740060000000003E-4</c:v>
                </c:pt>
                <c:pt idx="191">
                  <c:v>6.6871750000000005E-4</c:v>
                </c:pt>
                <c:pt idx="192">
                  <c:v>6.457546E-4</c:v>
                </c:pt>
                <c:pt idx="193">
                  <c:v>5.8866020000000003E-4</c:v>
                </c:pt>
                <c:pt idx="194">
                  <c:v>6.0498279999999995E-4</c:v>
                </c:pt>
                <c:pt idx="195">
                  <c:v>6.3416290000000005E-4</c:v>
                </c:pt>
                <c:pt idx="196">
                  <c:v>6.146341E-4</c:v>
                </c:pt>
                <c:pt idx="197">
                  <c:v>5.8314789999999999E-4</c:v>
                </c:pt>
                <c:pt idx="198">
                  <c:v>5.6263959999999997E-4</c:v>
                </c:pt>
                <c:pt idx="199">
                  <c:v>5.9633889999999995E-4</c:v>
                </c:pt>
                <c:pt idx="200">
                  <c:v>5.8674780000000004E-4</c:v>
                </c:pt>
                <c:pt idx="201">
                  <c:v>5.9792760000000004E-4</c:v>
                </c:pt>
                <c:pt idx="202">
                  <c:v>5.4941639999999997E-4</c:v>
                </c:pt>
                <c:pt idx="203">
                  <c:v>5.6907669999999998E-4</c:v>
                </c:pt>
                <c:pt idx="204">
                  <c:v>5.1591630000000005E-4</c:v>
                </c:pt>
                <c:pt idx="205">
                  <c:v>5.4153540000000003E-4</c:v>
                </c:pt>
                <c:pt idx="206">
                  <c:v>5.1784119999999996E-4</c:v>
                </c:pt>
                <c:pt idx="207">
                  <c:v>5.544616E-4</c:v>
                </c:pt>
                <c:pt idx="208">
                  <c:v>5.2517419999999996E-4</c:v>
                </c:pt>
                <c:pt idx="209">
                  <c:v>5.4000339999999997E-4</c:v>
                </c:pt>
                <c:pt idx="210">
                  <c:v>5.3939609999999996E-4</c:v>
                </c:pt>
                <c:pt idx="211">
                  <c:v>5.1492430000000004E-4</c:v>
                </c:pt>
                <c:pt idx="212">
                  <c:v>5.1324149999999995E-4</c:v>
                </c:pt>
                <c:pt idx="213">
                  <c:v>5.2834870000000001E-4</c:v>
                </c:pt>
                <c:pt idx="214">
                  <c:v>5.2770880000000005E-4</c:v>
                </c:pt>
                <c:pt idx="215">
                  <c:v>5.5244379999999996E-4</c:v>
                </c:pt>
                <c:pt idx="216">
                  <c:v>5.0293219999999995E-4</c:v>
                </c:pt>
                <c:pt idx="217">
                  <c:v>5.0040860000000003E-4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Equilibrium!$U$4:$U$398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Equilibrium!$Y$4:$Y$398</c:f>
              <c:numCache>
                <c:formatCode>0.00E+00</c:formatCode>
                <c:ptCount val="395"/>
                <c:pt idx="0">
                  <c:v>0.15505952128739944</c:v>
                </c:pt>
                <c:pt idx="1">
                  <c:v>0.15312068023167372</c:v>
                </c:pt>
                <c:pt idx="2">
                  <c:v>0.15100491287766529</c:v>
                </c:pt>
                <c:pt idx="3">
                  <c:v>0.14862115616562901</c:v>
                </c:pt>
                <c:pt idx="4">
                  <c:v>0.14611768814859397</c:v>
                </c:pt>
                <c:pt idx="5">
                  <c:v>0.14338434693664587</c:v>
                </c:pt>
                <c:pt idx="6">
                  <c:v>0.14052635084186046</c:v>
                </c:pt>
                <c:pt idx="7">
                  <c:v>0.13750592144171539</c:v>
                </c:pt>
                <c:pt idx="8">
                  <c:v>0.13435589358089456</c:v>
                </c:pt>
                <c:pt idx="9">
                  <c:v>0.13109109799291338</c:v>
                </c:pt>
                <c:pt idx="10">
                  <c:v>0.12771085919658706</c:v>
                </c:pt>
                <c:pt idx="11">
                  <c:v>0.12431118382949924</c:v>
                </c:pt>
                <c:pt idx="12">
                  <c:v>0.12074873741645926</c:v>
                </c:pt>
                <c:pt idx="13">
                  <c:v>0.11721485775144956</c:v>
                </c:pt>
                <c:pt idx="14">
                  <c:v>0.11356587261868714</c:v>
                </c:pt>
                <c:pt idx="15">
                  <c:v>0.10994545423395498</c:v>
                </c:pt>
                <c:pt idx="16">
                  <c:v>0.10626748311534645</c:v>
                </c:pt>
                <c:pt idx="17">
                  <c:v>0.10262762815985278</c:v>
                </c:pt>
                <c:pt idx="18">
                  <c:v>9.8968336633597553E-2</c:v>
                </c:pt>
                <c:pt idx="19">
                  <c:v>9.5352104848295649E-2</c:v>
                </c:pt>
                <c:pt idx="20">
                  <c:v>9.1725985907316732E-2</c:v>
                </c:pt>
                <c:pt idx="21">
                  <c:v>8.8147532544537235E-2</c:v>
                </c:pt>
                <c:pt idx="22">
                  <c:v>8.4650592826418306E-2</c:v>
                </c:pt>
                <c:pt idx="23">
                  <c:v>8.1205924523744796E-2</c:v>
                </c:pt>
                <c:pt idx="24">
                  <c:v>7.7799372384186147E-2</c:v>
                </c:pt>
                <c:pt idx="25">
                  <c:v>7.4498038556703228E-2</c:v>
                </c:pt>
                <c:pt idx="26">
                  <c:v>7.1234820892335127E-2</c:v>
                </c:pt>
                <c:pt idx="27">
                  <c:v>6.8076821540042784E-2</c:v>
                </c:pt>
                <c:pt idx="28">
                  <c:v>6.4984349266074312E-2</c:v>
                </c:pt>
                <c:pt idx="29">
                  <c:v>6.2010013226467577E-2</c:v>
                </c:pt>
                <c:pt idx="30">
                  <c:v>5.910551023928004E-2</c:v>
                </c:pt>
                <c:pt idx="31">
                  <c:v>5.631547511610209E-2</c:v>
                </c:pt>
                <c:pt idx="32">
                  <c:v>5.3599241278846244E-2</c:v>
                </c:pt>
                <c:pt idx="33">
                  <c:v>5.1006724857533783E-2</c:v>
                </c:pt>
                <c:pt idx="34">
                  <c:v>4.8484041488640515E-2</c:v>
                </c:pt>
                <c:pt idx="35">
                  <c:v>4.6076463587500005E-2</c:v>
                </c:pt>
                <c:pt idx="36">
                  <c:v>4.374763055012007E-2</c:v>
                </c:pt>
                <c:pt idx="37">
                  <c:v>4.1538508817738927E-2</c:v>
                </c:pt>
                <c:pt idx="38">
                  <c:v>3.9404163715615476E-2</c:v>
                </c:pt>
                <c:pt idx="39">
                  <c:v>3.7371368555215612E-2</c:v>
                </c:pt>
                <c:pt idx="40">
                  <c:v>3.5418293602911932E-2</c:v>
                </c:pt>
                <c:pt idx="41">
                  <c:v>3.3572012033321053E-2</c:v>
                </c:pt>
                <c:pt idx="42">
                  <c:v>3.1796500983043256E-2</c:v>
                </c:pt>
                <c:pt idx="43">
                  <c:v>3.0109322089052322E-2</c:v>
                </c:pt>
                <c:pt idx="44">
                  <c:v>2.8502463129459019E-2</c:v>
                </c:pt>
                <c:pt idx="45">
                  <c:v>2.6984573929895735E-2</c:v>
                </c:pt>
                <c:pt idx="46">
                  <c:v>2.5529464605753366E-2</c:v>
                </c:pt>
                <c:pt idx="47">
                  <c:v>2.416070068187022E-2</c:v>
                </c:pt>
                <c:pt idx="48">
                  <c:v>2.2850871243037259E-2</c:v>
                </c:pt>
                <c:pt idx="49">
                  <c:v>2.1620778311745161E-2</c:v>
                </c:pt>
                <c:pt idx="50">
                  <c:v>2.0454563443341744E-2</c:v>
                </c:pt>
                <c:pt idx="51">
                  <c:v>1.9351597183806184E-2</c:v>
                </c:pt>
                <c:pt idx="52">
                  <c:v>1.8305764998203963E-2</c:v>
                </c:pt>
                <c:pt idx="53">
                  <c:v>1.7325720758507329E-2</c:v>
                </c:pt>
                <c:pt idx="54">
                  <c:v>1.6397021545297163E-2</c:v>
                </c:pt>
                <c:pt idx="55">
                  <c:v>1.5523554672725762E-2</c:v>
                </c:pt>
                <c:pt idx="56">
                  <c:v>1.4700017301407768E-2</c:v>
                </c:pt>
                <c:pt idx="57">
                  <c:v>1.393072355516084E-2</c:v>
                </c:pt>
                <c:pt idx="58">
                  <c:v>1.3201792420468197E-2</c:v>
                </c:pt>
                <c:pt idx="59">
                  <c:v>1.2521349637458986E-2</c:v>
                </c:pt>
                <c:pt idx="60">
                  <c:v>1.1879325808927907E-2</c:v>
                </c:pt>
                <c:pt idx="61">
                  <c:v>1.1284341032787956E-2</c:v>
                </c:pt>
                <c:pt idx="62">
                  <c:v>1.0722514295522349E-2</c:v>
                </c:pt>
                <c:pt idx="63">
                  <c:v>1.0198125946889505E-2</c:v>
                </c:pt>
                <c:pt idx="64">
                  <c:v>9.7049519800548496E-3</c:v>
                </c:pt>
                <c:pt idx="65">
                  <c:v>9.2473065188360525E-3</c:v>
                </c:pt>
                <c:pt idx="66">
                  <c:v>8.8165356912608649E-3</c:v>
                </c:pt>
                <c:pt idx="67">
                  <c:v>8.4171967251777148E-3</c:v>
                </c:pt>
                <c:pt idx="68">
                  <c:v>8.0411938667725204E-3</c:v>
                </c:pt>
                <c:pt idx="69">
                  <c:v>7.6921593887003259E-3</c:v>
                </c:pt>
                <c:pt idx="70">
                  <c:v>7.3637499131002579E-3</c:v>
                </c:pt>
                <c:pt idx="71">
                  <c:v>7.0591371289027514E-3</c:v>
                </c:pt>
                <c:pt idx="72">
                  <c:v>6.7711164634278653E-3</c:v>
                </c:pt>
                <c:pt idx="73">
                  <c:v>6.5042451445240269E-3</c:v>
                </c:pt>
                <c:pt idx="74">
                  <c:v>6.2517192106057544E-3</c:v>
                </c:pt>
                <c:pt idx="75">
                  <c:v>6.0162459791347099E-3</c:v>
                </c:pt>
                <c:pt idx="76">
                  <c:v>5.793361968951854E-3</c:v>
                </c:pt>
                <c:pt idx="77">
                  <c:v>5.5852839274791706E-3</c:v>
                </c:pt>
                <c:pt idx="78">
                  <c:v>5.3879789709671555E-3</c:v>
                </c:pt>
                <c:pt idx="79">
                  <c:v>5.2018776968253411E-3</c:v>
                </c:pt>
                <c:pt idx="80">
                  <c:v>5.0265794939592691E-3</c:v>
                </c:pt>
                <c:pt idx="81">
                  <c:v>4.8598076423168098E-3</c:v>
                </c:pt>
                <c:pt idx="82">
                  <c:v>4.7010677841141137E-3</c:v>
                </c:pt>
                <c:pt idx="83">
                  <c:v>4.5500230686310386E-3</c:v>
                </c:pt>
                <c:pt idx="84">
                  <c:v>4.4065159888038771E-3</c:v>
                </c:pt>
                <c:pt idx="85">
                  <c:v>4.2688241549944973E-3</c:v>
                </c:pt>
                <c:pt idx="86">
                  <c:v>4.1378725223962824E-3</c:v>
                </c:pt>
                <c:pt idx="87">
                  <c:v>4.0118449546817101E-3</c:v>
                </c:pt>
                <c:pt idx="88">
                  <c:v>3.8911382752010708E-3</c:v>
                </c:pt>
                <c:pt idx="89">
                  <c:v>3.7744307054106913E-3</c:v>
                </c:pt>
                <c:pt idx="90">
                  <c:v>3.6635383816380927E-3</c:v>
                </c:pt>
                <c:pt idx="91">
                  <c:v>3.5557539864216172E-3</c:v>
                </c:pt>
                <c:pt idx="92">
                  <c:v>3.4519687008954004E-3</c:v>
                </c:pt>
                <c:pt idx="93">
                  <c:v>3.3530737061935835E-3</c:v>
                </c:pt>
                <c:pt idx="94">
                  <c:v>3.2559310874449715E-3</c:v>
                </c:pt>
                <c:pt idx="95">
                  <c:v>3.1632181757961534E-3</c:v>
                </c:pt>
                <c:pt idx="96">
                  <c:v>3.0731825952939234E-3</c:v>
                </c:pt>
                <c:pt idx="97">
                  <c:v>2.9866817530131758E-3</c:v>
                </c:pt>
                <c:pt idx="98">
                  <c:v>2.9023338977800951E-3</c:v>
                </c:pt>
                <c:pt idx="99">
                  <c:v>2.8220788989266636E-3</c:v>
                </c:pt>
                <c:pt idx="100">
                  <c:v>2.7435462897113638E-3</c:v>
                </c:pt>
                <c:pt idx="101">
                  <c:v>2.667657237583409E-3</c:v>
                </c:pt>
                <c:pt idx="102">
                  <c:v>2.5944755029171157E-3</c:v>
                </c:pt>
                <c:pt idx="103">
                  <c:v>2.5239710993974094E-3</c:v>
                </c:pt>
                <c:pt idx="104">
                  <c:v>2.4558339027302839E-3</c:v>
                </c:pt>
                <c:pt idx="105">
                  <c:v>2.3891743617260684E-3</c:v>
                </c:pt>
                <c:pt idx="106">
                  <c:v>2.3258990995127377E-3</c:v>
                </c:pt>
                <c:pt idx="107">
                  <c:v>2.264129849332921E-3</c:v>
                </c:pt>
                <c:pt idx="108">
                  <c:v>2.2041767354806265E-3</c:v>
                </c:pt>
                <c:pt idx="109">
                  <c:v>2.1468565243469265E-3</c:v>
                </c:pt>
                <c:pt idx="110">
                  <c:v>2.0903176756005889E-3</c:v>
                </c:pt>
                <c:pt idx="111">
                  <c:v>2.0367962686099186E-3</c:v>
                </c:pt>
                <c:pt idx="112">
                  <c:v>1.9846604005372371E-3</c:v>
                </c:pt>
                <c:pt idx="113">
                  <c:v>1.934140363244847E-3</c:v>
                </c:pt>
                <c:pt idx="114">
                  <c:v>1.8859591764344326E-3</c:v>
                </c:pt>
                <c:pt idx="115">
                  <c:v>1.8386868727600124E-3</c:v>
                </c:pt>
                <c:pt idx="116">
                  <c:v>1.7933621257186472E-3</c:v>
                </c:pt>
                <c:pt idx="117">
                  <c:v>1.7494757307795795E-3</c:v>
                </c:pt>
                <c:pt idx="118">
                  <c:v>1.7072647346169612E-3</c:v>
                </c:pt>
                <c:pt idx="119">
                  <c:v>1.6665808298956372E-3</c:v>
                </c:pt>
                <c:pt idx="120">
                  <c:v>1.6271903473473806E-3</c:v>
                </c:pt>
                <c:pt idx="121">
                  <c:v>1.5893797694247278E-3</c:v>
                </c:pt>
                <c:pt idx="122">
                  <c:v>1.5533426468630604E-3</c:v>
                </c:pt>
                <c:pt idx="123">
                  <c:v>1.5188854289269968E-3</c:v>
                </c:pt>
                <c:pt idx="124">
                  <c:v>1.4854820240561579E-3</c:v>
                </c:pt>
                <c:pt idx="125">
                  <c:v>1.4531844304626195E-3</c:v>
                </c:pt>
                <c:pt idx="126">
                  <c:v>1.4229007163101424E-3</c:v>
                </c:pt>
                <c:pt idx="127">
                  <c:v>1.3933877101762785E-3</c:v>
                </c:pt>
                <c:pt idx="128">
                  <c:v>1.3653624919230973E-3</c:v>
                </c:pt>
                <c:pt idx="129">
                  <c:v>1.3385385790980616E-3</c:v>
                </c:pt>
                <c:pt idx="130">
                  <c:v>1.3128699133287119E-3</c:v>
                </c:pt>
                <c:pt idx="131">
                  <c:v>1.2885441055108143E-3</c:v>
                </c:pt>
                <c:pt idx="132">
                  <c:v>1.2652780505977563E-3</c:v>
                </c:pt>
                <c:pt idx="133">
                  <c:v>1.2433582310420752E-3</c:v>
                </c:pt>
                <c:pt idx="134">
                  <c:v>1.2220641895757762E-3</c:v>
                </c:pt>
                <c:pt idx="135">
                  <c:v>1.2017344068634716E-3</c:v>
                </c:pt>
                <c:pt idx="136">
                  <c:v>1.182701423730159E-3</c:v>
                </c:pt>
                <c:pt idx="137">
                  <c:v>1.1641526661629225E-3</c:v>
                </c:pt>
                <c:pt idx="138">
                  <c:v>1.1461308151282984E-3</c:v>
                </c:pt>
                <c:pt idx="139">
                  <c:v>1.1295993144080476E-3</c:v>
                </c:pt>
                <c:pt idx="140">
                  <c:v>1.1135026034754881E-3</c:v>
                </c:pt>
                <c:pt idx="141">
                  <c:v>1.0980316706323111E-3</c:v>
                </c:pt>
                <c:pt idx="142">
                  <c:v>1.0829460917984404E-3</c:v>
                </c:pt>
                <c:pt idx="143">
                  <c:v>1.0686270286050245E-3</c:v>
                </c:pt>
                <c:pt idx="144">
                  <c:v>1.0548843077226059E-3</c:v>
                </c:pt>
                <c:pt idx="145">
                  <c:v>1.0414314466986483E-3</c:v>
                </c:pt>
                <c:pt idx="146">
                  <c:v>1.0287417239092209E-3</c:v>
                </c:pt>
                <c:pt idx="147">
                  <c:v>1.0164373551291E-3</c:v>
                </c:pt>
                <c:pt idx="148">
                  <c:v>1.0044655271739763E-3</c:v>
                </c:pt>
                <c:pt idx="149">
                  <c:v>9.9263862914808314E-4</c:v>
                </c:pt>
                <c:pt idx="150">
                  <c:v>9.8114427194718697E-4</c:v>
                </c:pt>
                <c:pt idx="151">
                  <c:v>9.7031755882997573E-4</c:v>
                </c:pt>
                <c:pt idx="152">
                  <c:v>9.5963239823607051E-4</c:v>
                </c:pt>
                <c:pt idx="153">
                  <c:v>9.4923034268877744E-4</c:v>
                </c:pt>
                <c:pt idx="154">
                  <c:v>9.3940381448024801E-4</c:v>
                </c:pt>
                <c:pt idx="155">
                  <c:v>9.2923542820118235E-4</c:v>
                </c:pt>
                <c:pt idx="156">
                  <c:v>9.1986086659715395E-4</c:v>
                </c:pt>
                <c:pt idx="157">
                  <c:v>9.1061810407307576E-4</c:v>
                </c:pt>
                <c:pt idx="158">
                  <c:v>9.0151389544079643E-4</c:v>
                </c:pt>
                <c:pt idx="159">
                  <c:v>8.9262460673886657E-4</c:v>
                </c:pt>
                <c:pt idx="160">
                  <c:v>8.8399967374567124E-4</c:v>
                </c:pt>
                <c:pt idx="161">
                  <c:v>8.7541142445599757E-4</c:v>
                </c:pt>
                <c:pt idx="162">
                  <c:v>8.670444711341049E-4</c:v>
                </c:pt>
                <c:pt idx="163">
                  <c:v>8.5885275540753298E-4</c:v>
                </c:pt>
                <c:pt idx="164">
                  <c:v>8.5069434597855812E-4</c:v>
                </c:pt>
                <c:pt idx="165">
                  <c:v>8.4261867862556585E-4</c:v>
                </c:pt>
                <c:pt idx="166">
                  <c:v>8.3471824886789398E-4</c:v>
                </c:pt>
                <c:pt idx="167">
                  <c:v>8.2667588781249889E-4</c:v>
                </c:pt>
                <c:pt idx="168">
                  <c:v>8.1867021046062546E-4</c:v>
                </c:pt>
                <c:pt idx="169">
                  <c:v>8.1071059148121272E-4</c:v>
                </c:pt>
                <c:pt idx="170">
                  <c:v>8.0291045939074994E-4</c:v>
                </c:pt>
                <c:pt idx="171">
                  <c:v>7.9445805514855581E-4</c:v>
                </c:pt>
                <c:pt idx="172">
                  <c:v>7.8626400935208145E-4</c:v>
                </c:pt>
                <c:pt idx="173">
                  <c:v>7.7788834992285503E-4</c:v>
                </c:pt>
                <c:pt idx="174">
                  <c:v>7.6937713523333702E-4</c:v>
                </c:pt>
                <c:pt idx="175">
                  <c:v>7.608689191753264E-4</c:v>
                </c:pt>
                <c:pt idx="176">
                  <c:v>7.5213602974361017E-4</c:v>
                </c:pt>
                <c:pt idx="177">
                  <c:v>7.4331702082998732E-4</c:v>
                </c:pt>
                <c:pt idx="178">
                  <c:v>7.3431939691511957E-4</c:v>
                </c:pt>
                <c:pt idx="179">
                  <c:v>7.2530972568869906E-4</c:v>
                </c:pt>
                <c:pt idx="180">
                  <c:v>7.1616449920198718E-4</c:v>
                </c:pt>
                <c:pt idx="181">
                  <c:v>7.0697798317450743E-4</c:v>
                </c:pt>
                <c:pt idx="182">
                  <c:v>6.9765591188673619E-4</c:v>
                </c:pt>
                <c:pt idx="183">
                  <c:v>6.8844015363004132E-4</c:v>
                </c:pt>
                <c:pt idx="184">
                  <c:v>6.7917672979514703E-4</c:v>
                </c:pt>
                <c:pt idx="185">
                  <c:v>6.6994715402671396E-4</c:v>
                </c:pt>
                <c:pt idx="186">
                  <c:v>6.6097326406138715E-4</c:v>
                </c:pt>
                <c:pt idx="187">
                  <c:v>6.5197473770409111E-4</c:v>
                </c:pt>
                <c:pt idx="188">
                  <c:v>6.4321170360073158E-4</c:v>
                </c:pt>
                <c:pt idx="189">
                  <c:v>6.3464570784760115E-4</c:v>
                </c:pt>
                <c:pt idx="190">
                  <c:v>6.2636747576385265E-4</c:v>
                </c:pt>
                <c:pt idx="191">
                  <c:v>6.1843104896511692E-4</c:v>
                </c:pt>
                <c:pt idx="192">
                  <c:v>6.1068989031642473E-4</c:v>
                </c:pt>
                <c:pt idx="193">
                  <c:v>6.0338126227189805E-4</c:v>
                </c:pt>
                <c:pt idx="194">
                  <c:v>5.9622023679921561E-4</c:v>
                </c:pt>
                <c:pt idx="195">
                  <c:v>5.8967496276918978E-4</c:v>
                </c:pt>
                <c:pt idx="196">
                  <c:v>5.8337722830465268E-4</c:v>
                </c:pt>
                <c:pt idx="197">
                  <c:v>5.7749360109529712E-4</c:v>
                </c:pt>
                <c:pt idx="198">
                  <c:v>5.7204250449010706E-4</c:v>
                </c:pt>
                <c:pt idx="199">
                  <c:v>5.6696989687345144E-4</c:v>
                </c:pt>
                <c:pt idx="200">
                  <c:v>5.6220022140028559E-4</c:v>
                </c:pt>
                <c:pt idx="201">
                  <c:v>5.5788669970147716E-4</c:v>
                </c:pt>
                <c:pt idx="202">
                  <c:v>5.5375187450113698E-4</c:v>
                </c:pt>
                <c:pt idx="203">
                  <c:v>5.5003006183697734E-4</c:v>
                </c:pt>
                <c:pt idx="204">
                  <c:v>5.4659283946454664E-4</c:v>
                </c:pt>
                <c:pt idx="205">
                  <c:v>5.4336782391645297E-4</c:v>
                </c:pt>
                <c:pt idx="206">
                  <c:v>5.4035074709604279E-4</c:v>
                </c:pt>
                <c:pt idx="207">
                  <c:v>5.3754160900331598E-4</c:v>
                </c:pt>
                <c:pt idx="208">
                  <c:v>5.3487263200812686E-4</c:v>
                </c:pt>
                <c:pt idx="209">
                  <c:v>5.3234592405125331E-4</c:v>
                </c:pt>
                <c:pt idx="210">
                  <c:v>5.2987359545060336E-4</c:v>
                </c:pt>
                <c:pt idx="211">
                  <c:v>5.2742775493933134E-4</c:v>
                </c:pt>
                <c:pt idx="212">
                  <c:v>5.2499851536176026E-4</c:v>
                </c:pt>
                <c:pt idx="213">
                  <c:v>5.2261938704375912E-4</c:v>
                </c:pt>
                <c:pt idx="214">
                  <c:v>5.2016152850306021E-4</c:v>
                </c:pt>
                <c:pt idx="215">
                  <c:v>5.1772521447390079E-4</c:v>
                </c:pt>
                <c:pt idx="216">
                  <c:v>5.1520983248145137E-4</c:v>
                </c:pt>
                <c:pt idx="217">
                  <c:v>5.127018397482107E-4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92576"/>
        <c:axId val="176230784"/>
      </c:scatterChart>
      <c:valAx>
        <c:axId val="17399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230784"/>
        <c:crosses val="autoZero"/>
        <c:crossBetween val="midCat"/>
      </c:valAx>
      <c:valAx>
        <c:axId val="17623078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3992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Equilibrium!$AE$4:$AE$398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Equilibrium!$AF$4:$AF$398</c:f>
              <c:numCache>
                <c:formatCode>0.00E+00</c:formatCode>
                <c:ptCount val="395"/>
                <c:pt idx="0">
                  <c:v>0.1679755</c:v>
                </c:pt>
                <c:pt idx="1">
                  <c:v>0.16570789999999999</c:v>
                </c:pt>
                <c:pt idx="2">
                  <c:v>0.16334599999999999</c:v>
                </c:pt>
                <c:pt idx="3">
                  <c:v>0.16105610000000001</c:v>
                </c:pt>
                <c:pt idx="4">
                  <c:v>0.1587287</c:v>
                </c:pt>
                <c:pt idx="5">
                  <c:v>0.15588930000000001</c:v>
                </c:pt>
                <c:pt idx="6">
                  <c:v>0.1534364</c:v>
                </c:pt>
                <c:pt idx="7">
                  <c:v>0.1502433</c:v>
                </c:pt>
                <c:pt idx="8">
                  <c:v>0.14661589999999999</c:v>
                </c:pt>
                <c:pt idx="9">
                  <c:v>0.14350740000000001</c:v>
                </c:pt>
                <c:pt idx="10">
                  <c:v>0.14017689999999999</c:v>
                </c:pt>
                <c:pt idx="11">
                  <c:v>0.13681740000000001</c:v>
                </c:pt>
                <c:pt idx="12">
                  <c:v>0.1331117</c:v>
                </c:pt>
                <c:pt idx="13">
                  <c:v>0.1296416</c:v>
                </c:pt>
                <c:pt idx="14">
                  <c:v>0.12589210000000001</c:v>
                </c:pt>
                <c:pt idx="15">
                  <c:v>0.1220615</c:v>
                </c:pt>
                <c:pt idx="16">
                  <c:v>0.11829430000000001</c:v>
                </c:pt>
                <c:pt idx="17">
                  <c:v>0.1149685</c:v>
                </c:pt>
                <c:pt idx="18">
                  <c:v>0.11100110000000001</c:v>
                </c:pt>
                <c:pt idx="19">
                  <c:v>0.10720590000000001</c:v>
                </c:pt>
                <c:pt idx="20">
                  <c:v>0.10358539999999999</c:v>
                </c:pt>
                <c:pt idx="21">
                  <c:v>9.9836820000000007E-2</c:v>
                </c:pt>
                <c:pt idx="22">
                  <c:v>9.5890139999999999E-2</c:v>
                </c:pt>
                <c:pt idx="23">
                  <c:v>9.2432959999999995E-2</c:v>
                </c:pt>
                <c:pt idx="24">
                  <c:v>8.8974919999999999E-2</c:v>
                </c:pt>
                <c:pt idx="25">
                  <c:v>8.5178420000000005E-2</c:v>
                </c:pt>
                <c:pt idx="26">
                  <c:v>8.1701360000000001E-2</c:v>
                </c:pt>
                <c:pt idx="27">
                  <c:v>7.8338969999999994E-2</c:v>
                </c:pt>
                <c:pt idx="28">
                  <c:v>7.4980069999999996E-2</c:v>
                </c:pt>
                <c:pt idx="29">
                  <c:v>7.1853500000000001E-2</c:v>
                </c:pt>
                <c:pt idx="30">
                  <c:v>6.8548590000000006E-2</c:v>
                </c:pt>
                <c:pt idx="31">
                  <c:v>6.5469669999999994E-2</c:v>
                </c:pt>
                <c:pt idx="32">
                  <c:v>6.2360949999999998E-2</c:v>
                </c:pt>
                <c:pt idx="33">
                  <c:v>5.943735E-2</c:v>
                </c:pt>
                <c:pt idx="34">
                  <c:v>5.6645569999999999E-2</c:v>
                </c:pt>
                <c:pt idx="35">
                  <c:v>5.3877229999999998E-2</c:v>
                </c:pt>
                <c:pt idx="36">
                  <c:v>5.1290580000000002E-2</c:v>
                </c:pt>
                <c:pt idx="37">
                  <c:v>4.8746490000000003E-2</c:v>
                </c:pt>
                <c:pt idx="38">
                  <c:v>4.6305350000000002E-2</c:v>
                </c:pt>
                <c:pt idx="39">
                  <c:v>4.3953510000000001E-2</c:v>
                </c:pt>
                <c:pt idx="40">
                  <c:v>4.1552249999999999E-2</c:v>
                </c:pt>
                <c:pt idx="41">
                  <c:v>3.93055E-2</c:v>
                </c:pt>
                <c:pt idx="42">
                  <c:v>3.7346610000000002E-2</c:v>
                </c:pt>
                <c:pt idx="43">
                  <c:v>3.5288609999999998E-2</c:v>
                </c:pt>
                <c:pt idx="44">
                  <c:v>3.3365789999999999E-2</c:v>
                </c:pt>
                <c:pt idx="45">
                  <c:v>3.1554529999999997E-2</c:v>
                </c:pt>
                <c:pt idx="46">
                  <c:v>2.9808589999999999E-2</c:v>
                </c:pt>
                <c:pt idx="47">
                  <c:v>2.8234909999999998E-2</c:v>
                </c:pt>
                <c:pt idx="48">
                  <c:v>2.674578E-2</c:v>
                </c:pt>
                <c:pt idx="49">
                  <c:v>2.5402660000000001E-2</c:v>
                </c:pt>
                <c:pt idx="50">
                  <c:v>2.400364E-2</c:v>
                </c:pt>
                <c:pt idx="51">
                  <c:v>2.2711780000000001E-2</c:v>
                </c:pt>
                <c:pt idx="52">
                  <c:v>2.144884E-2</c:v>
                </c:pt>
                <c:pt idx="53">
                  <c:v>2.035903E-2</c:v>
                </c:pt>
                <c:pt idx="54">
                  <c:v>1.9213529999999999E-2</c:v>
                </c:pt>
                <c:pt idx="55">
                  <c:v>1.818904E-2</c:v>
                </c:pt>
                <c:pt idx="56">
                  <c:v>1.7161019999999999E-2</c:v>
                </c:pt>
                <c:pt idx="57">
                  <c:v>1.6281250000000001E-2</c:v>
                </c:pt>
                <c:pt idx="58">
                  <c:v>1.553597E-2</c:v>
                </c:pt>
                <c:pt idx="59">
                  <c:v>1.461088E-2</c:v>
                </c:pt>
                <c:pt idx="60">
                  <c:v>1.4011050000000001E-2</c:v>
                </c:pt>
                <c:pt idx="61">
                  <c:v>1.319682E-2</c:v>
                </c:pt>
                <c:pt idx="62">
                  <c:v>1.2548139999999999E-2</c:v>
                </c:pt>
                <c:pt idx="63">
                  <c:v>1.198522E-2</c:v>
                </c:pt>
                <c:pt idx="64">
                  <c:v>1.1468559999999999E-2</c:v>
                </c:pt>
                <c:pt idx="65">
                  <c:v>1.0916169999999999E-2</c:v>
                </c:pt>
                <c:pt idx="66">
                  <c:v>1.04285E-2</c:v>
                </c:pt>
                <c:pt idx="67">
                  <c:v>9.9154670000000007E-3</c:v>
                </c:pt>
                <c:pt idx="68">
                  <c:v>9.5047420000000001E-3</c:v>
                </c:pt>
                <c:pt idx="69">
                  <c:v>9.0073930000000007E-3</c:v>
                </c:pt>
                <c:pt idx="70">
                  <c:v>8.7497889999999991E-3</c:v>
                </c:pt>
                <c:pt idx="71">
                  <c:v>8.3389759999999997E-3</c:v>
                </c:pt>
                <c:pt idx="72">
                  <c:v>7.9072039999999993E-3</c:v>
                </c:pt>
                <c:pt idx="73">
                  <c:v>7.7094989999999999E-3</c:v>
                </c:pt>
                <c:pt idx="74">
                  <c:v>7.3609799999999996E-3</c:v>
                </c:pt>
                <c:pt idx="75">
                  <c:v>7.185271E-3</c:v>
                </c:pt>
                <c:pt idx="76">
                  <c:v>6.9058030000000003E-3</c:v>
                </c:pt>
                <c:pt idx="77">
                  <c:v>6.6396759999999997E-3</c:v>
                </c:pt>
                <c:pt idx="78">
                  <c:v>6.436336E-3</c:v>
                </c:pt>
                <c:pt idx="79">
                  <c:v>6.0656099999999999E-3</c:v>
                </c:pt>
                <c:pt idx="80">
                  <c:v>5.944543E-3</c:v>
                </c:pt>
                <c:pt idx="81">
                  <c:v>5.7470890000000004E-3</c:v>
                </c:pt>
                <c:pt idx="82">
                  <c:v>5.5963109999999996E-3</c:v>
                </c:pt>
                <c:pt idx="83">
                  <c:v>5.4865440000000003E-3</c:v>
                </c:pt>
                <c:pt idx="84">
                  <c:v>5.3011760000000003E-3</c:v>
                </c:pt>
                <c:pt idx="85">
                  <c:v>5.0423600000000001E-3</c:v>
                </c:pt>
                <c:pt idx="86">
                  <c:v>4.9433050000000003E-3</c:v>
                </c:pt>
                <c:pt idx="87">
                  <c:v>4.8280010000000002E-3</c:v>
                </c:pt>
                <c:pt idx="88">
                  <c:v>4.7735499999999997E-3</c:v>
                </c:pt>
                <c:pt idx="89">
                  <c:v>4.5277989999999999E-3</c:v>
                </c:pt>
                <c:pt idx="90">
                  <c:v>4.4039040000000002E-3</c:v>
                </c:pt>
                <c:pt idx="91">
                  <c:v>4.28511E-3</c:v>
                </c:pt>
                <c:pt idx="92">
                  <c:v>4.1638070000000003E-3</c:v>
                </c:pt>
                <c:pt idx="93">
                  <c:v>4.0299009999999998E-3</c:v>
                </c:pt>
                <c:pt idx="94">
                  <c:v>3.9520409999999999E-3</c:v>
                </c:pt>
                <c:pt idx="95">
                  <c:v>3.826294E-3</c:v>
                </c:pt>
                <c:pt idx="96">
                  <c:v>3.7131690000000001E-3</c:v>
                </c:pt>
                <c:pt idx="97">
                  <c:v>3.6062849999999999E-3</c:v>
                </c:pt>
                <c:pt idx="98">
                  <c:v>3.500413E-3</c:v>
                </c:pt>
                <c:pt idx="99">
                  <c:v>3.432601E-3</c:v>
                </c:pt>
                <c:pt idx="100">
                  <c:v>3.345743E-3</c:v>
                </c:pt>
                <c:pt idx="101">
                  <c:v>3.2030750000000001E-3</c:v>
                </c:pt>
                <c:pt idx="102">
                  <c:v>3.1849719999999999E-3</c:v>
                </c:pt>
                <c:pt idx="103">
                  <c:v>3.1290609999999998E-3</c:v>
                </c:pt>
                <c:pt idx="104">
                  <c:v>2.9668479999999998E-3</c:v>
                </c:pt>
                <c:pt idx="105">
                  <c:v>2.99213E-3</c:v>
                </c:pt>
                <c:pt idx="106">
                  <c:v>2.7483989999999999E-3</c:v>
                </c:pt>
                <c:pt idx="107">
                  <c:v>2.7365139999999998E-3</c:v>
                </c:pt>
                <c:pt idx="108">
                  <c:v>2.6345890000000001E-3</c:v>
                </c:pt>
                <c:pt idx="109">
                  <c:v>2.6052520000000002E-3</c:v>
                </c:pt>
                <c:pt idx="110">
                  <c:v>2.44415E-3</c:v>
                </c:pt>
                <c:pt idx="111">
                  <c:v>2.450242E-3</c:v>
                </c:pt>
                <c:pt idx="112">
                  <c:v>2.3583900000000001E-3</c:v>
                </c:pt>
                <c:pt idx="113">
                  <c:v>2.2861190000000001E-3</c:v>
                </c:pt>
                <c:pt idx="114">
                  <c:v>2.2127599999999998E-3</c:v>
                </c:pt>
                <c:pt idx="115">
                  <c:v>2.171512E-3</c:v>
                </c:pt>
                <c:pt idx="116">
                  <c:v>2.120701E-3</c:v>
                </c:pt>
                <c:pt idx="117">
                  <c:v>2.021377E-3</c:v>
                </c:pt>
                <c:pt idx="118">
                  <c:v>1.950631E-3</c:v>
                </c:pt>
                <c:pt idx="119">
                  <c:v>1.88159E-3</c:v>
                </c:pt>
                <c:pt idx="120">
                  <c:v>1.851751E-3</c:v>
                </c:pt>
                <c:pt idx="121">
                  <c:v>1.789382E-3</c:v>
                </c:pt>
                <c:pt idx="122">
                  <c:v>1.7836480000000001E-3</c:v>
                </c:pt>
                <c:pt idx="123">
                  <c:v>1.6571069999999999E-3</c:v>
                </c:pt>
                <c:pt idx="124">
                  <c:v>1.6271619999999999E-3</c:v>
                </c:pt>
                <c:pt idx="125">
                  <c:v>1.531239E-3</c:v>
                </c:pt>
                <c:pt idx="126">
                  <c:v>1.5644280000000001E-3</c:v>
                </c:pt>
                <c:pt idx="127">
                  <c:v>1.5144049999999999E-3</c:v>
                </c:pt>
                <c:pt idx="128">
                  <c:v>1.518464E-3</c:v>
                </c:pt>
                <c:pt idx="129">
                  <c:v>1.451468E-3</c:v>
                </c:pt>
                <c:pt idx="130">
                  <c:v>1.422467E-3</c:v>
                </c:pt>
                <c:pt idx="131">
                  <c:v>1.4151400000000001E-3</c:v>
                </c:pt>
                <c:pt idx="132">
                  <c:v>1.2819159999999999E-3</c:v>
                </c:pt>
                <c:pt idx="133">
                  <c:v>1.322974E-3</c:v>
                </c:pt>
                <c:pt idx="134">
                  <c:v>1.2610169999999999E-3</c:v>
                </c:pt>
                <c:pt idx="135">
                  <c:v>1.273927E-3</c:v>
                </c:pt>
                <c:pt idx="136">
                  <c:v>1.2429279999999999E-3</c:v>
                </c:pt>
                <c:pt idx="137">
                  <c:v>1.2183230000000001E-3</c:v>
                </c:pt>
                <c:pt idx="138">
                  <c:v>1.202898E-3</c:v>
                </c:pt>
                <c:pt idx="139">
                  <c:v>1.172202E-3</c:v>
                </c:pt>
                <c:pt idx="140">
                  <c:v>1.1578129999999999E-3</c:v>
                </c:pt>
                <c:pt idx="141">
                  <c:v>1.209779E-3</c:v>
                </c:pt>
                <c:pt idx="142">
                  <c:v>1.1295770000000001E-3</c:v>
                </c:pt>
                <c:pt idx="143">
                  <c:v>1.143399E-3</c:v>
                </c:pt>
                <c:pt idx="144">
                  <c:v>1.087567E-3</c:v>
                </c:pt>
                <c:pt idx="145">
                  <c:v>1.0874369999999999E-3</c:v>
                </c:pt>
                <c:pt idx="146">
                  <c:v>1.0888740000000001E-3</c:v>
                </c:pt>
                <c:pt idx="147">
                  <c:v>1.1147030000000001E-3</c:v>
                </c:pt>
                <c:pt idx="148">
                  <c:v>1.0883550000000001E-3</c:v>
                </c:pt>
                <c:pt idx="149">
                  <c:v>1.032252E-3</c:v>
                </c:pt>
                <c:pt idx="150">
                  <c:v>1.104006E-3</c:v>
                </c:pt>
                <c:pt idx="151">
                  <c:v>1.01655E-3</c:v>
                </c:pt>
                <c:pt idx="152">
                  <c:v>1.0800180000000001E-3</c:v>
                </c:pt>
                <c:pt idx="153">
                  <c:v>1.075814E-3</c:v>
                </c:pt>
                <c:pt idx="154">
                  <c:v>1.038221E-3</c:v>
                </c:pt>
                <c:pt idx="155">
                  <c:v>1.0096009999999999E-3</c:v>
                </c:pt>
                <c:pt idx="156">
                  <c:v>1.004348E-3</c:v>
                </c:pt>
                <c:pt idx="157">
                  <c:v>1.0143190000000001E-3</c:v>
                </c:pt>
                <c:pt idx="158">
                  <c:v>9.7443110000000003E-4</c:v>
                </c:pt>
                <c:pt idx="159">
                  <c:v>9.9470900000000009E-4</c:v>
                </c:pt>
                <c:pt idx="160">
                  <c:v>9.9283719999999995E-4</c:v>
                </c:pt>
                <c:pt idx="161">
                  <c:v>9.7903440000000007E-4</c:v>
                </c:pt>
                <c:pt idx="162">
                  <c:v>9.8632420000000008E-4</c:v>
                </c:pt>
                <c:pt idx="163">
                  <c:v>9.104076E-4</c:v>
                </c:pt>
                <c:pt idx="164">
                  <c:v>9.559487E-4</c:v>
                </c:pt>
                <c:pt idx="165">
                  <c:v>9.1831530000000005E-4</c:v>
                </c:pt>
                <c:pt idx="166">
                  <c:v>9.0838690000000005E-4</c:v>
                </c:pt>
                <c:pt idx="167">
                  <c:v>8.9271819999999999E-4</c:v>
                </c:pt>
                <c:pt idx="168">
                  <c:v>9.4236950000000004E-4</c:v>
                </c:pt>
                <c:pt idx="169">
                  <c:v>9.0376490000000002E-4</c:v>
                </c:pt>
                <c:pt idx="170">
                  <c:v>8.6297170000000005E-4</c:v>
                </c:pt>
                <c:pt idx="171">
                  <c:v>8.9382239999999998E-4</c:v>
                </c:pt>
                <c:pt idx="172">
                  <c:v>8.7552859999999997E-4</c:v>
                </c:pt>
                <c:pt idx="173">
                  <c:v>8.0546679999999996E-4</c:v>
                </c:pt>
                <c:pt idx="174">
                  <c:v>8.5712889999999995E-4</c:v>
                </c:pt>
                <c:pt idx="175">
                  <c:v>8.346963E-4</c:v>
                </c:pt>
                <c:pt idx="176">
                  <c:v>7.9713539999999995E-4</c:v>
                </c:pt>
                <c:pt idx="177">
                  <c:v>7.8648819999999997E-4</c:v>
                </c:pt>
                <c:pt idx="178">
                  <c:v>7.7101909999999999E-4</c:v>
                </c:pt>
                <c:pt idx="179">
                  <c:v>7.8802199999999998E-4</c:v>
                </c:pt>
                <c:pt idx="180">
                  <c:v>7.8826150000000002E-4</c:v>
                </c:pt>
                <c:pt idx="181">
                  <c:v>7.6462000000000003E-4</c:v>
                </c:pt>
                <c:pt idx="182">
                  <c:v>7.7124170000000001E-4</c:v>
                </c:pt>
                <c:pt idx="183">
                  <c:v>7.1096630000000004E-4</c:v>
                </c:pt>
                <c:pt idx="184">
                  <c:v>7.3205310000000001E-4</c:v>
                </c:pt>
                <c:pt idx="185">
                  <c:v>6.8948649999999996E-4</c:v>
                </c:pt>
                <c:pt idx="186">
                  <c:v>6.9204539999999999E-4</c:v>
                </c:pt>
                <c:pt idx="187">
                  <c:v>6.4909750000000002E-4</c:v>
                </c:pt>
                <c:pt idx="188">
                  <c:v>6.4657229999999998E-4</c:v>
                </c:pt>
                <c:pt idx="189">
                  <c:v>6.560785E-4</c:v>
                </c:pt>
                <c:pt idx="190">
                  <c:v>6.3243710000000005E-4</c:v>
                </c:pt>
                <c:pt idx="191">
                  <c:v>6.3613000000000005E-4</c:v>
                </c:pt>
                <c:pt idx="192">
                  <c:v>6.4543330000000005E-4</c:v>
                </c:pt>
                <c:pt idx="193">
                  <c:v>5.8226030000000002E-4</c:v>
                </c:pt>
                <c:pt idx="194">
                  <c:v>6.0628660000000003E-4</c:v>
                </c:pt>
                <c:pt idx="195">
                  <c:v>6.5326550000000005E-4</c:v>
                </c:pt>
                <c:pt idx="196">
                  <c:v>6.1786009999999995E-4</c:v>
                </c:pt>
                <c:pt idx="197">
                  <c:v>5.3925380000000001E-4</c:v>
                </c:pt>
                <c:pt idx="198">
                  <c:v>5.9000359999999996E-4</c:v>
                </c:pt>
                <c:pt idx="199">
                  <c:v>5.6207049999999997E-4</c:v>
                </c:pt>
                <c:pt idx="200">
                  <c:v>5.7860249999999995E-4</c:v>
                </c:pt>
                <c:pt idx="201">
                  <c:v>5.5112100000000001E-4</c:v>
                </c:pt>
                <c:pt idx="202">
                  <c:v>5.100498E-4</c:v>
                </c:pt>
                <c:pt idx="203">
                  <c:v>4.9755459999999997E-4</c:v>
                </c:pt>
                <c:pt idx="204">
                  <c:v>4.9426590000000001E-4</c:v>
                </c:pt>
                <c:pt idx="205">
                  <c:v>5.3871680000000001E-4</c:v>
                </c:pt>
                <c:pt idx="206">
                  <c:v>4.6575590000000002E-4</c:v>
                </c:pt>
                <c:pt idx="207">
                  <c:v>5.3949270000000005E-4</c:v>
                </c:pt>
                <c:pt idx="208">
                  <c:v>5.042461E-4</c:v>
                </c:pt>
                <c:pt idx="209">
                  <c:v>5.1071319999999995E-4</c:v>
                </c:pt>
                <c:pt idx="210">
                  <c:v>4.8429019999999997E-4</c:v>
                </c:pt>
                <c:pt idx="211">
                  <c:v>4.7182449999999998E-4</c:v>
                </c:pt>
                <c:pt idx="212">
                  <c:v>4.7599540000000003E-4</c:v>
                </c:pt>
                <c:pt idx="213">
                  <c:v>5.1400909999999998E-4</c:v>
                </c:pt>
                <c:pt idx="214">
                  <c:v>4.8900840000000001E-4</c:v>
                </c:pt>
                <c:pt idx="215">
                  <c:v>4.8239129999999998E-4</c:v>
                </c:pt>
                <c:pt idx="216">
                  <c:v>4.7574210000000001E-4</c:v>
                </c:pt>
                <c:pt idx="217">
                  <c:v>4.5600790000000001E-4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Equilibrium!$AE$4:$AE$398</c:f>
              <c:numCache>
                <c:formatCode>General</c:formatCode>
                <c:ptCount val="395"/>
                <c:pt idx="0">
                  <c:v>1.001E-2</c:v>
                </c:pt>
                <c:pt idx="1">
                  <c:v>1.1350000000000001E-2</c:v>
                </c:pt>
                <c:pt idx="2">
                  <c:v>1.268E-2</c:v>
                </c:pt>
                <c:pt idx="3">
                  <c:v>1.4019999999999999E-2</c:v>
                </c:pt>
                <c:pt idx="4">
                  <c:v>1.5350000000000001E-2</c:v>
                </c:pt>
                <c:pt idx="5">
                  <c:v>1.669E-2</c:v>
                </c:pt>
                <c:pt idx="6">
                  <c:v>1.8030000000000001E-2</c:v>
                </c:pt>
                <c:pt idx="7">
                  <c:v>1.9359999999999999E-2</c:v>
                </c:pt>
                <c:pt idx="8">
                  <c:v>2.07E-2</c:v>
                </c:pt>
                <c:pt idx="9">
                  <c:v>2.2030000000000001E-2</c:v>
                </c:pt>
                <c:pt idx="10">
                  <c:v>2.3369999999999998E-2</c:v>
                </c:pt>
                <c:pt idx="11">
                  <c:v>2.47E-2</c:v>
                </c:pt>
                <c:pt idx="12">
                  <c:v>2.6040000000000001E-2</c:v>
                </c:pt>
                <c:pt idx="13">
                  <c:v>2.7369999999999998E-2</c:v>
                </c:pt>
                <c:pt idx="14">
                  <c:v>2.8709999999999999E-2</c:v>
                </c:pt>
                <c:pt idx="15">
                  <c:v>3.0040000000000001E-2</c:v>
                </c:pt>
                <c:pt idx="16">
                  <c:v>3.1379999999999998E-2</c:v>
                </c:pt>
                <c:pt idx="17">
                  <c:v>3.2710000000000003E-2</c:v>
                </c:pt>
                <c:pt idx="18">
                  <c:v>3.4049999999999997E-2</c:v>
                </c:pt>
                <c:pt idx="19">
                  <c:v>3.5380000000000002E-2</c:v>
                </c:pt>
                <c:pt idx="20">
                  <c:v>3.6720000000000003E-2</c:v>
                </c:pt>
                <c:pt idx="21">
                  <c:v>3.805E-2</c:v>
                </c:pt>
                <c:pt idx="22">
                  <c:v>3.9390000000000001E-2</c:v>
                </c:pt>
                <c:pt idx="23">
                  <c:v>4.0719999999999999E-2</c:v>
                </c:pt>
                <c:pt idx="24">
                  <c:v>4.206E-2</c:v>
                </c:pt>
                <c:pt idx="25">
                  <c:v>4.3389999999999998E-2</c:v>
                </c:pt>
                <c:pt idx="26">
                  <c:v>4.4729999999999999E-2</c:v>
                </c:pt>
                <c:pt idx="27">
                  <c:v>4.6059999999999997E-2</c:v>
                </c:pt>
                <c:pt idx="28">
                  <c:v>4.7399999999999998E-2</c:v>
                </c:pt>
                <c:pt idx="29">
                  <c:v>4.8730000000000002E-2</c:v>
                </c:pt>
                <c:pt idx="30">
                  <c:v>5.0070000000000003E-2</c:v>
                </c:pt>
                <c:pt idx="31">
                  <c:v>5.1400000000000001E-2</c:v>
                </c:pt>
                <c:pt idx="32">
                  <c:v>5.2740000000000002E-2</c:v>
                </c:pt>
                <c:pt idx="33">
                  <c:v>5.407E-2</c:v>
                </c:pt>
                <c:pt idx="34">
                  <c:v>5.5410000000000001E-2</c:v>
                </c:pt>
                <c:pt idx="35">
                  <c:v>5.6739999999999999E-2</c:v>
                </c:pt>
                <c:pt idx="36">
                  <c:v>5.808E-2</c:v>
                </c:pt>
                <c:pt idx="37">
                  <c:v>5.9409999999999998E-2</c:v>
                </c:pt>
                <c:pt idx="38">
                  <c:v>6.0749999999999998E-2</c:v>
                </c:pt>
                <c:pt idx="39">
                  <c:v>6.2080000000000003E-2</c:v>
                </c:pt>
                <c:pt idx="40">
                  <c:v>6.3420000000000004E-2</c:v>
                </c:pt>
                <c:pt idx="41">
                  <c:v>6.4750000000000002E-2</c:v>
                </c:pt>
                <c:pt idx="42">
                  <c:v>6.6089999999999996E-2</c:v>
                </c:pt>
                <c:pt idx="43">
                  <c:v>6.7419999999999994E-2</c:v>
                </c:pt>
                <c:pt idx="44">
                  <c:v>6.8760000000000002E-2</c:v>
                </c:pt>
                <c:pt idx="45">
                  <c:v>7.009E-2</c:v>
                </c:pt>
                <c:pt idx="46">
                  <c:v>7.1429999999999993E-2</c:v>
                </c:pt>
                <c:pt idx="47">
                  <c:v>7.2760000000000005E-2</c:v>
                </c:pt>
                <c:pt idx="48">
                  <c:v>7.4099999999999999E-2</c:v>
                </c:pt>
                <c:pt idx="49">
                  <c:v>7.5429999999999997E-2</c:v>
                </c:pt>
                <c:pt idx="50">
                  <c:v>7.6770000000000005E-2</c:v>
                </c:pt>
                <c:pt idx="51">
                  <c:v>7.8100000000000003E-2</c:v>
                </c:pt>
                <c:pt idx="52">
                  <c:v>7.9439999999999997E-2</c:v>
                </c:pt>
                <c:pt idx="53">
                  <c:v>8.0769999999999995E-2</c:v>
                </c:pt>
                <c:pt idx="54">
                  <c:v>8.2110000000000002E-2</c:v>
                </c:pt>
                <c:pt idx="55">
                  <c:v>8.344E-2</c:v>
                </c:pt>
                <c:pt idx="56">
                  <c:v>8.4779999999999994E-2</c:v>
                </c:pt>
                <c:pt idx="57">
                  <c:v>8.6110000000000006E-2</c:v>
                </c:pt>
                <c:pt idx="58">
                  <c:v>8.745E-2</c:v>
                </c:pt>
                <c:pt idx="59">
                  <c:v>8.8779999999999998E-2</c:v>
                </c:pt>
                <c:pt idx="60">
                  <c:v>9.0120000000000006E-2</c:v>
                </c:pt>
                <c:pt idx="61">
                  <c:v>9.1450000000000004E-2</c:v>
                </c:pt>
                <c:pt idx="62">
                  <c:v>9.2789999999999997E-2</c:v>
                </c:pt>
                <c:pt idx="63">
                  <c:v>9.4119999999999995E-2</c:v>
                </c:pt>
                <c:pt idx="64">
                  <c:v>9.5460000000000003E-2</c:v>
                </c:pt>
                <c:pt idx="65">
                  <c:v>9.6790000000000001E-2</c:v>
                </c:pt>
                <c:pt idx="66">
                  <c:v>9.8129999999999995E-2</c:v>
                </c:pt>
                <c:pt idx="67">
                  <c:v>9.9460000000000007E-2</c:v>
                </c:pt>
                <c:pt idx="68">
                  <c:v>0.1008</c:v>
                </c:pt>
                <c:pt idx="69">
                  <c:v>0.10213</c:v>
                </c:pt>
                <c:pt idx="70">
                  <c:v>0.10347000000000001</c:v>
                </c:pt>
                <c:pt idx="71">
                  <c:v>0.1048</c:v>
                </c:pt>
                <c:pt idx="72">
                  <c:v>0.10614</c:v>
                </c:pt>
                <c:pt idx="73">
                  <c:v>0.10747</c:v>
                </c:pt>
                <c:pt idx="74">
                  <c:v>0.10881</c:v>
                </c:pt>
                <c:pt idx="75">
                  <c:v>0.11014</c:v>
                </c:pt>
                <c:pt idx="76">
                  <c:v>0.11148</c:v>
                </c:pt>
                <c:pt idx="77">
                  <c:v>0.11280999999999999</c:v>
                </c:pt>
                <c:pt idx="78">
                  <c:v>0.11415</c:v>
                </c:pt>
                <c:pt idx="79">
                  <c:v>0.11548</c:v>
                </c:pt>
                <c:pt idx="80">
                  <c:v>0.11681</c:v>
                </c:pt>
                <c:pt idx="81">
                  <c:v>0.11815000000000001</c:v>
                </c:pt>
                <c:pt idx="82">
                  <c:v>0.11948</c:v>
                </c:pt>
                <c:pt idx="83">
                  <c:v>0.12082</c:v>
                </c:pt>
                <c:pt idx="84">
                  <c:v>0.12214999999999999</c:v>
                </c:pt>
                <c:pt idx="85">
                  <c:v>0.12349</c:v>
                </c:pt>
                <c:pt idx="86">
                  <c:v>0.12482</c:v>
                </c:pt>
                <c:pt idx="87">
                  <c:v>0.12615999999999999</c:v>
                </c:pt>
                <c:pt idx="88">
                  <c:v>0.12748999999999999</c:v>
                </c:pt>
                <c:pt idx="89">
                  <c:v>0.12883</c:v>
                </c:pt>
                <c:pt idx="90">
                  <c:v>0.13016</c:v>
                </c:pt>
                <c:pt idx="91">
                  <c:v>0.13149</c:v>
                </c:pt>
                <c:pt idx="92">
                  <c:v>0.13283</c:v>
                </c:pt>
                <c:pt idx="93">
                  <c:v>0.13416</c:v>
                </c:pt>
                <c:pt idx="94">
                  <c:v>0.13550000000000001</c:v>
                </c:pt>
                <c:pt idx="95">
                  <c:v>0.13683000000000001</c:v>
                </c:pt>
                <c:pt idx="96">
                  <c:v>0.13816999999999999</c:v>
                </c:pt>
                <c:pt idx="97">
                  <c:v>0.13950000000000001</c:v>
                </c:pt>
                <c:pt idx="98">
                  <c:v>0.14083999999999999</c:v>
                </c:pt>
                <c:pt idx="99">
                  <c:v>0.14216999999999999</c:v>
                </c:pt>
                <c:pt idx="100">
                  <c:v>0.14349999999999999</c:v>
                </c:pt>
                <c:pt idx="101">
                  <c:v>0.14484</c:v>
                </c:pt>
                <c:pt idx="102">
                  <c:v>0.14616999999999999</c:v>
                </c:pt>
                <c:pt idx="103">
                  <c:v>0.14751</c:v>
                </c:pt>
                <c:pt idx="104">
                  <c:v>0.14884</c:v>
                </c:pt>
                <c:pt idx="105">
                  <c:v>0.15018000000000001</c:v>
                </c:pt>
                <c:pt idx="106">
                  <c:v>0.15151000000000001</c:v>
                </c:pt>
                <c:pt idx="107">
                  <c:v>0.15284</c:v>
                </c:pt>
                <c:pt idx="108">
                  <c:v>0.15418000000000001</c:v>
                </c:pt>
                <c:pt idx="109">
                  <c:v>0.15551000000000001</c:v>
                </c:pt>
                <c:pt idx="110">
                  <c:v>0.15684999999999999</c:v>
                </c:pt>
                <c:pt idx="111">
                  <c:v>0.15817999999999999</c:v>
                </c:pt>
                <c:pt idx="112">
                  <c:v>0.15952</c:v>
                </c:pt>
                <c:pt idx="113">
                  <c:v>0.16084999999999999</c:v>
                </c:pt>
                <c:pt idx="114">
                  <c:v>0.16217999999999999</c:v>
                </c:pt>
                <c:pt idx="115">
                  <c:v>0.16352</c:v>
                </c:pt>
                <c:pt idx="116">
                  <c:v>0.16485</c:v>
                </c:pt>
                <c:pt idx="117">
                  <c:v>0.16619</c:v>
                </c:pt>
                <c:pt idx="118">
                  <c:v>0.16752</c:v>
                </c:pt>
                <c:pt idx="119">
                  <c:v>0.16885</c:v>
                </c:pt>
                <c:pt idx="120">
                  <c:v>0.17019000000000001</c:v>
                </c:pt>
                <c:pt idx="121">
                  <c:v>0.17152000000000001</c:v>
                </c:pt>
                <c:pt idx="122">
                  <c:v>0.17286000000000001</c:v>
                </c:pt>
                <c:pt idx="123">
                  <c:v>0.17419000000000001</c:v>
                </c:pt>
                <c:pt idx="124">
                  <c:v>0.17552000000000001</c:v>
                </c:pt>
                <c:pt idx="125">
                  <c:v>0.17685999999999999</c:v>
                </c:pt>
                <c:pt idx="126">
                  <c:v>0.17818999999999999</c:v>
                </c:pt>
                <c:pt idx="127">
                  <c:v>0.17953</c:v>
                </c:pt>
                <c:pt idx="128">
                  <c:v>0.18085999999999999</c:v>
                </c:pt>
                <c:pt idx="129">
                  <c:v>0.18218999999999999</c:v>
                </c:pt>
                <c:pt idx="130">
                  <c:v>0.18353</c:v>
                </c:pt>
                <c:pt idx="131">
                  <c:v>0.18486</c:v>
                </c:pt>
                <c:pt idx="132">
                  <c:v>0.1862</c:v>
                </c:pt>
                <c:pt idx="133">
                  <c:v>0.18753</c:v>
                </c:pt>
                <c:pt idx="134">
                  <c:v>0.18886</c:v>
                </c:pt>
                <c:pt idx="135">
                  <c:v>0.19020000000000001</c:v>
                </c:pt>
                <c:pt idx="136">
                  <c:v>0.19153000000000001</c:v>
                </c:pt>
                <c:pt idx="137">
                  <c:v>0.19286</c:v>
                </c:pt>
                <c:pt idx="138">
                  <c:v>0.19420000000000001</c:v>
                </c:pt>
                <c:pt idx="139">
                  <c:v>0.19553000000000001</c:v>
                </c:pt>
                <c:pt idx="140">
                  <c:v>0.19686999999999999</c:v>
                </c:pt>
                <c:pt idx="141">
                  <c:v>0.19819999999999999</c:v>
                </c:pt>
                <c:pt idx="142">
                  <c:v>0.19953000000000001</c:v>
                </c:pt>
                <c:pt idx="143">
                  <c:v>0.20086999999999999</c:v>
                </c:pt>
                <c:pt idx="144">
                  <c:v>0.20219999999999999</c:v>
                </c:pt>
                <c:pt idx="145">
                  <c:v>0.20352999999999999</c:v>
                </c:pt>
                <c:pt idx="146">
                  <c:v>0.20487</c:v>
                </c:pt>
                <c:pt idx="147">
                  <c:v>0.20619999999999999</c:v>
                </c:pt>
                <c:pt idx="148">
                  <c:v>0.20752999999999999</c:v>
                </c:pt>
                <c:pt idx="149">
                  <c:v>0.20887</c:v>
                </c:pt>
                <c:pt idx="150">
                  <c:v>0.2102</c:v>
                </c:pt>
                <c:pt idx="151">
                  <c:v>0.21153</c:v>
                </c:pt>
                <c:pt idx="152">
                  <c:v>0.21287</c:v>
                </c:pt>
                <c:pt idx="153">
                  <c:v>0.2142</c:v>
                </c:pt>
                <c:pt idx="154">
                  <c:v>0.21553</c:v>
                </c:pt>
                <c:pt idx="155">
                  <c:v>0.21687000000000001</c:v>
                </c:pt>
                <c:pt idx="156">
                  <c:v>0.21820000000000001</c:v>
                </c:pt>
                <c:pt idx="157">
                  <c:v>0.21953</c:v>
                </c:pt>
                <c:pt idx="158">
                  <c:v>0.22087000000000001</c:v>
                </c:pt>
                <c:pt idx="159">
                  <c:v>0.22220000000000001</c:v>
                </c:pt>
                <c:pt idx="160">
                  <c:v>0.22353000000000001</c:v>
                </c:pt>
                <c:pt idx="161">
                  <c:v>0.22486999999999999</c:v>
                </c:pt>
                <c:pt idx="162">
                  <c:v>0.22620000000000001</c:v>
                </c:pt>
                <c:pt idx="163">
                  <c:v>0.22753000000000001</c:v>
                </c:pt>
                <c:pt idx="164">
                  <c:v>0.22886999999999999</c:v>
                </c:pt>
                <c:pt idx="165">
                  <c:v>0.23019999999999999</c:v>
                </c:pt>
                <c:pt idx="166">
                  <c:v>0.23153000000000001</c:v>
                </c:pt>
                <c:pt idx="167">
                  <c:v>0.23286999999999999</c:v>
                </c:pt>
                <c:pt idx="168">
                  <c:v>0.23419999999999999</c:v>
                </c:pt>
                <c:pt idx="169">
                  <c:v>0.23552999999999999</c:v>
                </c:pt>
                <c:pt idx="170">
                  <c:v>0.23685999999999999</c:v>
                </c:pt>
                <c:pt idx="171">
                  <c:v>0.2382</c:v>
                </c:pt>
                <c:pt idx="172">
                  <c:v>0.23952999999999999</c:v>
                </c:pt>
                <c:pt idx="173">
                  <c:v>0.24085999999999999</c:v>
                </c:pt>
                <c:pt idx="174">
                  <c:v>0.2422</c:v>
                </c:pt>
                <c:pt idx="175">
                  <c:v>0.24353</c:v>
                </c:pt>
                <c:pt idx="176">
                  <c:v>0.24485999999999999</c:v>
                </c:pt>
                <c:pt idx="177">
                  <c:v>0.24618999999999999</c:v>
                </c:pt>
                <c:pt idx="178">
                  <c:v>0.24753</c:v>
                </c:pt>
                <c:pt idx="179">
                  <c:v>0.24886</c:v>
                </c:pt>
                <c:pt idx="180">
                  <c:v>0.25019000000000002</c:v>
                </c:pt>
                <c:pt idx="181">
                  <c:v>0.25152000000000002</c:v>
                </c:pt>
                <c:pt idx="182">
                  <c:v>0.25285999999999997</c:v>
                </c:pt>
                <c:pt idx="183">
                  <c:v>0.25419000000000003</c:v>
                </c:pt>
                <c:pt idx="184">
                  <c:v>0.25552000000000002</c:v>
                </c:pt>
                <c:pt idx="185">
                  <c:v>0.25685999999999998</c:v>
                </c:pt>
                <c:pt idx="186">
                  <c:v>0.25818999999999998</c:v>
                </c:pt>
                <c:pt idx="187">
                  <c:v>0.25951999999999997</c:v>
                </c:pt>
                <c:pt idx="188">
                  <c:v>0.26085000000000003</c:v>
                </c:pt>
                <c:pt idx="189">
                  <c:v>0.26218999999999998</c:v>
                </c:pt>
                <c:pt idx="190">
                  <c:v>0.26351999999999998</c:v>
                </c:pt>
                <c:pt idx="191">
                  <c:v>0.26484999999999997</c:v>
                </c:pt>
                <c:pt idx="192">
                  <c:v>0.26618000000000003</c:v>
                </c:pt>
                <c:pt idx="193">
                  <c:v>0.26751000000000003</c:v>
                </c:pt>
                <c:pt idx="194">
                  <c:v>0.26884999999999998</c:v>
                </c:pt>
                <c:pt idx="195">
                  <c:v>0.27017999999999998</c:v>
                </c:pt>
                <c:pt idx="196">
                  <c:v>0.27150999999999997</c:v>
                </c:pt>
                <c:pt idx="197">
                  <c:v>0.27284000000000003</c:v>
                </c:pt>
                <c:pt idx="198">
                  <c:v>0.27417999999999998</c:v>
                </c:pt>
                <c:pt idx="199">
                  <c:v>0.27550999999999998</c:v>
                </c:pt>
                <c:pt idx="200">
                  <c:v>0.27683999999999997</c:v>
                </c:pt>
                <c:pt idx="201">
                  <c:v>0.27816999999999997</c:v>
                </c:pt>
                <c:pt idx="202">
                  <c:v>0.27950000000000003</c:v>
                </c:pt>
                <c:pt idx="203">
                  <c:v>0.28083999999999998</c:v>
                </c:pt>
                <c:pt idx="204">
                  <c:v>0.28216999999999998</c:v>
                </c:pt>
                <c:pt idx="205">
                  <c:v>0.28349999999999997</c:v>
                </c:pt>
                <c:pt idx="206">
                  <c:v>0.28483000000000003</c:v>
                </c:pt>
                <c:pt idx="207">
                  <c:v>0.28616000000000003</c:v>
                </c:pt>
                <c:pt idx="208">
                  <c:v>0.28749999999999998</c:v>
                </c:pt>
                <c:pt idx="209">
                  <c:v>0.28882999999999998</c:v>
                </c:pt>
                <c:pt idx="210">
                  <c:v>0.29015999999999997</c:v>
                </c:pt>
                <c:pt idx="211">
                  <c:v>0.29149000000000003</c:v>
                </c:pt>
                <c:pt idx="212">
                  <c:v>0.29282000000000002</c:v>
                </c:pt>
                <c:pt idx="213">
                  <c:v>0.29415000000000002</c:v>
                </c:pt>
                <c:pt idx="214">
                  <c:v>0.29548999999999997</c:v>
                </c:pt>
                <c:pt idx="215">
                  <c:v>0.29681999999999997</c:v>
                </c:pt>
                <c:pt idx="216">
                  <c:v>0.29815000000000003</c:v>
                </c:pt>
                <c:pt idx="217">
                  <c:v>0.29948000000000002</c:v>
                </c:pt>
              </c:numCache>
            </c:numRef>
          </c:xVal>
          <c:yVal>
            <c:numRef>
              <c:f>Equilibrium!$AI$4:$AI$398</c:f>
              <c:numCache>
                <c:formatCode>0.00E+00</c:formatCode>
                <c:ptCount val="395"/>
                <c:pt idx="0">
                  <c:v>0.16773238311430755</c:v>
                </c:pt>
                <c:pt idx="1">
                  <c:v>0.16569442976053439</c:v>
                </c:pt>
                <c:pt idx="2">
                  <c:v>0.1634691402260956</c:v>
                </c:pt>
                <c:pt idx="3">
                  <c:v>0.16096519581939467</c:v>
                </c:pt>
                <c:pt idx="4">
                  <c:v>0.15833288324481387</c:v>
                </c:pt>
                <c:pt idx="5">
                  <c:v>0.15545618415990109</c:v>
                </c:pt>
                <c:pt idx="6">
                  <c:v>0.15244352291786303</c:v>
                </c:pt>
                <c:pt idx="7">
                  <c:v>0.14926346930983256</c:v>
                </c:pt>
                <c:pt idx="8">
                  <c:v>0.1459398595554314</c:v>
                </c:pt>
                <c:pt idx="9">
                  <c:v>0.14249547562239576</c:v>
                </c:pt>
                <c:pt idx="10">
                  <c:v>0.13892464120459957</c:v>
                </c:pt>
                <c:pt idx="11">
                  <c:v>0.13532626898288486</c:v>
                </c:pt>
                <c:pt idx="12">
                  <c:v>0.13155766624211462</c:v>
                </c:pt>
                <c:pt idx="13">
                  <c:v>0.12781098203784685</c:v>
                </c:pt>
                <c:pt idx="14">
                  <c:v>0.12394068550188157</c:v>
                </c:pt>
                <c:pt idx="15">
                  <c:v>0.12009230750241866</c:v>
                </c:pt>
                <c:pt idx="16">
                  <c:v>0.11618212333710701</c:v>
                </c:pt>
                <c:pt idx="17">
                  <c:v>0.11230620753372554</c:v>
                </c:pt>
                <c:pt idx="18">
                  <c:v>0.10840275392642547</c:v>
                </c:pt>
                <c:pt idx="19">
                  <c:v>0.104541162670301</c:v>
                </c:pt>
                <c:pt idx="20">
                  <c:v>0.10066438343568572</c:v>
                </c:pt>
                <c:pt idx="21">
                  <c:v>9.6834222388428384E-2</c:v>
                </c:pt>
                <c:pt idx="22">
                  <c:v>9.3083030207339851E-2</c:v>
                </c:pt>
                <c:pt idx="23">
                  <c:v>8.9383212049791605E-2</c:v>
                </c:pt>
                <c:pt idx="24">
                  <c:v>8.5717662254173557E-2</c:v>
                </c:pt>
                <c:pt idx="25">
                  <c:v>8.2160536811762191E-2</c:v>
                </c:pt>
                <c:pt idx="26">
                  <c:v>7.863767973128101E-2</c:v>
                </c:pt>
                <c:pt idx="27">
                  <c:v>7.5223247004006538E-2</c:v>
                </c:pt>
                <c:pt idx="28">
                  <c:v>7.1875585158688082E-2</c:v>
                </c:pt>
                <c:pt idx="29">
                  <c:v>6.8648906371928983E-2</c:v>
                </c:pt>
                <c:pt idx="30">
                  <c:v>6.5493184702243495E-2</c:v>
                </c:pt>
                <c:pt idx="31">
                  <c:v>6.2457667610127651E-2</c:v>
                </c:pt>
                <c:pt idx="32">
                  <c:v>5.9494455717139925E-2</c:v>
                </c:pt>
                <c:pt idx="33">
                  <c:v>5.6663228626084798E-2</c:v>
                </c:pt>
                <c:pt idx="34">
                  <c:v>5.3902958652103261E-2</c:v>
                </c:pt>
                <c:pt idx="35">
                  <c:v>5.1266301009819236E-2</c:v>
                </c:pt>
                <c:pt idx="36">
                  <c:v>4.8709542555908716E-2</c:v>
                </c:pt>
                <c:pt idx="37">
                  <c:v>4.6281152269878063E-2</c:v>
                </c:pt>
                <c:pt idx="38">
                  <c:v>4.3931313090166402E-2</c:v>
                </c:pt>
                <c:pt idx="39">
                  <c:v>4.168911978267173E-2</c:v>
                </c:pt>
                <c:pt idx="40">
                  <c:v>3.9533071570741429E-2</c:v>
                </c:pt>
                <c:pt idx="41">
                  <c:v>3.7492832821338341E-2</c:v>
                </c:pt>
                <c:pt idx="42">
                  <c:v>3.5527528544201492E-2</c:v>
                </c:pt>
                <c:pt idx="43">
                  <c:v>3.3656741832864143E-2</c:v>
                </c:pt>
                <c:pt idx="44">
                  <c:v>3.1873239419220802E-2</c:v>
                </c:pt>
                <c:pt idx="45">
                  <c:v>3.0187662325504801E-2</c:v>
                </c:pt>
                <c:pt idx="46">
                  <c:v>2.8569028799991594E-2</c:v>
                </c:pt>
                <c:pt idx="47">
                  <c:v>2.7046130711207692E-2</c:v>
                </c:pt>
                <c:pt idx="48">
                  <c:v>2.5586465539127249E-2</c:v>
                </c:pt>
                <c:pt idx="49">
                  <c:v>2.4215971650567384E-2</c:v>
                </c:pt>
                <c:pt idx="50">
                  <c:v>2.291630466795638E-2</c:v>
                </c:pt>
                <c:pt idx="51">
                  <c:v>2.1685569931144486E-2</c:v>
                </c:pt>
                <c:pt idx="52">
                  <c:v>2.0517962685847504E-2</c:v>
                </c:pt>
                <c:pt idx="53">
                  <c:v>1.9423652311584941E-2</c:v>
                </c:pt>
                <c:pt idx="54">
                  <c:v>1.8386004996946103E-2</c:v>
                </c:pt>
                <c:pt idx="55">
                  <c:v>1.7410528302714719E-2</c:v>
                </c:pt>
                <c:pt idx="56">
                  <c:v>1.6490004101946051E-2</c:v>
                </c:pt>
                <c:pt idx="57">
                  <c:v>1.563013172373575E-2</c:v>
                </c:pt>
                <c:pt idx="58">
                  <c:v>1.481560438621027E-2</c:v>
                </c:pt>
                <c:pt idx="59">
                  <c:v>1.4055548254658283E-2</c:v>
                </c:pt>
                <c:pt idx="60">
                  <c:v>1.3338083383399261E-2</c:v>
                </c:pt>
                <c:pt idx="61">
                  <c:v>1.2673095336646411E-2</c:v>
                </c:pt>
                <c:pt idx="62">
                  <c:v>1.2045277332526196E-2</c:v>
                </c:pt>
                <c:pt idx="63">
                  <c:v>1.1460044884827957E-2</c:v>
                </c:pt>
                <c:pt idx="64">
                  <c:v>1.0909228699370492E-2</c:v>
                </c:pt>
                <c:pt idx="65">
                  <c:v>1.039852810524945E-2</c:v>
                </c:pt>
                <c:pt idx="66">
                  <c:v>9.9177737229453212E-3</c:v>
                </c:pt>
                <c:pt idx="67">
                  <c:v>9.4722880340269797E-3</c:v>
                </c:pt>
                <c:pt idx="68">
                  <c:v>9.0530018333122384E-3</c:v>
                </c:pt>
                <c:pt idx="69">
                  <c:v>8.6640595799336775E-3</c:v>
                </c:pt>
                <c:pt idx="70">
                  <c:v>8.2981235228626136E-3</c:v>
                </c:pt>
                <c:pt idx="71">
                  <c:v>7.9588625376133884E-3</c:v>
                </c:pt>
                <c:pt idx="72">
                  <c:v>7.6381016261338102E-3</c:v>
                </c:pt>
                <c:pt idx="73">
                  <c:v>7.3411632699927508E-3</c:v>
                </c:pt>
                <c:pt idx="74">
                  <c:v>7.0602341345432943E-3</c:v>
                </c:pt>
                <c:pt idx="75">
                  <c:v>6.7982806564817182E-3</c:v>
                </c:pt>
                <c:pt idx="76">
                  <c:v>6.5503780897584194E-3</c:v>
                </c:pt>
                <c:pt idx="77">
                  <c:v>6.3189603273449586E-3</c:v>
                </c:pt>
                <c:pt idx="78">
                  <c:v>6.0995212467034841E-3</c:v>
                </c:pt>
                <c:pt idx="79">
                  <c:v>5.8924794713457523E-3</c:v>
                </c:pt>
                <c:pt idx="80">
                  <c:v>5.6974733378664889E-3</c:v>
                </c:pt>
                <c:pt idx="81">
                  <c:v>5.511955033081167E-3</c:v>
                </c:pt>
                <c:pt idx="82">
                  <c:v>5.3351651580652443E-3</c:v>
                </c:pt>
                <c:pt idx="83">
                  <c:v>5.1670828248262359E-3</c:v>
                </c:pt>
                <c:pt idx="84">
                  <c:v>5.0069695224320889E-3</c:v>
                </c:pt>
                <c:pt idx="85">
                  <c:v>4.8531507568357795E-3</c:v>
                </c:pt>
                <c:pt idx="86">
                  <c:v>4.7068045504736044E-3</c:v>
                </c:pt>
                <c:pt idx="87">
                  <c:v>4.5658586737792753E-3</c:v>
                </c:pt>
                <c:pt idx="88">
                  <c:v>4.4304479349582442E-3</c:v>
                </c:pt>
                <c:pt idx="89">
                  <c:v>4.2992595033687622E-3</c:v>
                </c:pt>
                <c:pt idx="90">
                  <c:v>4.1743656085771194E-3</c:v>
                </c:pt>
                <c:pt idx="91">
                  <c:v>4.0527998138870326E-3</c:v>
                </c:pt>
                <c:pt idx="92">
                  <c:v>3.9354563264284948E-3</c:v>
                </c:pt>
                <c:pt idx="93">
                  <c:v>3.8232293533315004E-3</c:v>
                </c:pt>
                <c:pt idx="94">
                  <c:v>3.7127338343880103E-3</c:v>
                </c:pt>
                <c:pt idx="95">
                  <c:v>3.6068792461878252E-3</c:v>
                </c:pt>
                <c:pt idx="96">
                  <c:v>3.5039341345774414E-3</c:v>
                </c:pt>
                <c:pt idx="97">
                  <c:v>3.4045088913805476E-3</c:v>
                </c:pt>
                <c:pt idx="98">
                  <c:v>3.3071767657424332E-3</c:v>
                </c:pt>
                <c:pt idx="99">
                  <c:v>3.2144646828551338E-3</c:v>
                </c:pt>
                <c:pt idx="100">
                  <c:v>3.1234270940148582E-3</c:v>
                </c:pt>
                <c:pt idx="101">
                  <c:v>3.0350151664580794E-3</c:v>
                </c:pt>
                <c:pt idx="102">
                  <c:v>2.9495696755975839E-3</c:v>
                </c:pt>
                <c:pt idx="103">
                  <c:v>2.867033661326888E-3</c:v>
                </c:pt>
                <c:pt idx="104">
                  <c:v>2.7868379581687478E-3</c:v>
                </c:pt>
                <c:pt idx="105">
                  <c:v>2.7083909777887889E-3</c:v>
                </c:pt>
                <c:pt idx="106">
                  <c:v>2.6335574476813281E-3</c:v>
                </c:pt>
                <c:pt idx="107">
                  <c:v>2.5602269816629112E-3</c:v>
                </c:pt>
                <c:pt idx="108">
                  <c:v>2.4889687452107835E-3</c:v>
                </c:pt>
                <c:pt idx="109">
                  <c:v>2.4208750457822511E-3</c:v>
                </c:pt>
                <c:pt idx="110">
                  <c:v>2.3532872197091037E-3</c:v>
                </c:pt>
                <c:pt idx="111">
                  <c:v>2.2892349958094837E-3</c:v>
                </c:pt>
                <c:pt idx="112">
                  <c:v>2.226836377964397E-3</c:v>
                </c:pt>
                <c:pt idx="113">
                  <c:v>2.1663291579829625E-3</c:v>
                </c:pt>
                <c:pt idx="114">
                  <c:v>2.1084079078032198E-3</c:v>
                </c:pt>
                <c:pt idx="115">
                  <c:v>2.0516740818044311E-3</c:v>
                </c:pt>
                <c:pt idx="116">
                  <c:v>1.9970983973961421E-3</c:v>
                </c:pt>
                <c:pt idx="117">
                  <c:v>1.9442806404654706E-3</c:v>
                </c:pt>
                <c:pt idx="118">
                  <c:v>1.893515365882796E-3</c:v>
                </c:pt>
                <c:pt idx="119">
                  <c:v>1.8445747539707559E-3</c:v>
                </c:pt>
                <c:pt idx="120">
                  <c:v>1.797192631389602E-3</c:v>
                </c:pt>
                <c:pt idx="121">
                  <c:v>1.751739492902167E-3</c:v>
                </c:pt>
                <c:pt idx="122">
                  <c:v>1.708339407149827E-3</c:v>
                </c:pt>
                <c:pt idx="123">
                  <c:v>1.6668683054912067E-3</c:v>
                </c:pt>
                <c:pt idx="124">
                  <c:v>1.6267840661602717E-3</c:v>
                </c:pt>
                <c:pt idx="125">
                  <c:v>1.5880397011822974E-3</c:v>
                </c:pt>
                <c:pt idx="126">
                  <c:v>1.5516713253404279E-3</c:v>
                </c:pt>
                <c:pt idx="127">
                  <c:v>1.516347698594041E-3</c:v>
                </c:pt>
                <c:pt idx="128">
                  <c:v>1.4828579392177255E-3</c:v>
                </c:pt>
                <c:pt idx="129">
                  <c:v>1.4508315524486485E-3</c:v>
                </c:pt>
                <c:pt idx="130">
                  <c:v>1.420220979924986E-3</c:v>
                </c:pt>
                <c:pt idx="131">
                  <c:v>1.3912448366246635E-3</c:v>
                </c:pt>
                <c:pt idx="132">
                  <c:v>1.3635610093154773E-3</c:v>
                </c:pt>
                <c:pt idx="133">
                  <c:v>1.3375399927602616E-3</c:v>
                </c:pt>
                <c:pt idx="134">
                  <c:v>1.3123642871537967E-3</c:v>
                </c:pt>
                <c:pt idx="135">
                  <c:v>1.2883573992841903E-3</c:v>
                </c:pt>
                <c:pt idx="136">
                  <c:v>1.2659373822761005E-3</c:v>
                </c:pt>
                <c:pt idx="137">
                  <c:v>1.2441916196006598E-3</c:v>
                </c:pt>
                <c:pt idx="138">
                  <c:v>1.223139288089062E-3</c:v>
                </c:pt>
                <c:pt idx="139">
                  <c:v>1.2037978960803566E-3</c:v>
                </c:pt>
                <c:pt idx="140">
                  <c:v>1.1850548185118465E-3</c:v>
                </c:pt>
                <c:pt idx="141">
                  <c:v>1.1671570518920872E-3</c:v>
                </c:pt>
                <c:pt idx="142">
                  <c:v>1.1497816598200691E-3</c:v>
                </c:pt>
                <c:pt idx="143">
                  <c:v>1.1332713259150943E-3</c:v>
                </c:pt>
                <c:pt idx="144">
                  <c:v>1.1175303630664159E-3</c:v>
                </c:pt>
                <c:pt idx="145">
                  <c:v>1.1021882765112011E-3</c:v>
                </c:pt>
                <c:pt idx="146">
                  <c:v>1.0876828665923994E-3</c:v>
                </c:pt>
                <c:pt idx="147">
                  <c:v>1.0736998312213385E-3</c:v>
                </c:pt>
                <c:pt idx="148">
                  <c:v>1.060134848974935E-3</c:v>
                </c:pt>
                <c:pt idx="149">
                  <c:v>1.046769304875263E-3</c:v>
                </c:pt>
                <c:pt idx="150">
                  <c:v>1.0338218139002479E-3</c:v>
                </c:pt>
                <c:pt idx="151">
                  <c:v>1.021587501307368E-3</c:v>
                </c:pt>
                <c:pt idx="152">
                  <c:v>1.0095242453305895E-3</c:v>
                </c:pt>
                <c:pt idx="153">
                  <c:v>9.9780310258601413E-4</c:v>
                </c:pt>
                <c:pt idx="154">
                  <c:v>9.8670002149992605E-4</c:v>
                </c:pt>
                <c:pt idx="155">
                  <c:v>9.7524505209509963E-4</c:v>
                </c:pt>
                <c:pt idx="156">
                  <c:v>9.6462315211528669E-4</c:v>
                </c:pt>
                <c:pt idx="157">
                  <c:v>9.5410984967966655E-4</c:v>
                </c:pt>
                <c:pt idx="158">
                  <c:v>9.4376190784949989E-4</c:v>
                </c:pt>
                <c:pt idx="159">
                  <c:v>9.3360059225522862E-4</c:v>
                </c:pt>
                <c:pt idx="160">
                  <c:v>9.237018427893075E-4</c:v>
                </c:pt>
                <c:pt idx="161">
                  <c:v>9.1381087813328335E-4</c:v>
                </c:pt>
                <c:pt idx="162">
                  <c:v>9.0414061725443344E-4</c:v>
                </c:pt>
                <c:pt idx="163">
                  <c:v>8.9464350179093409E-4</c:v>
                </c:pt>
                <c:pt idx="164">
                  <c:v>8.8512578960670148E-4</c:v>
                </c:pt>
                <c:pt idx="165">
                  <c:v>8.7566342059418984E-4</c:v>
                </c:pt>
                <c:pt idx="166">
                  <c:v>8.6637419699702866E-4</c:v>
                </c:pt>
                <c:pt idx="167">
                  <c:v>8.5689123126378398E-4</c:v>
                </c:pt>
                <c:pt idx="168">
                  <c:v>8.4741605034043617E-4</c:v>
                </c:pt>
                <c:pt idx="169">
                  <c:v>8.3798842777891235E-4</c:v>
                </c:pt>
                <c:pt idx="170">
                  <c:v>8.2866009953953389E-4</c:v>
                </c:pt>
                <c:pt idx="171">
                  <c:v>8.186697584912434E-4</c:v>
                </c:pt>
                <c:pt idx="172">
                  <c:v>8.0893059155000627E-4</c:v>
                </c:pt>
                <c:pt idx="173">
                  <c:v>7.9898420165214028E-4</c:v>
                </c:pt>
                <c:pt idx="174">
                  <c:v>7.8887814715946898E-4</c:v>
                </c:pt>
                <c:pt idx="175">
                  <c:v>7.7877778867744619E-4</c:v>
                </c:pt>
                <c:pt idx="176">
                  <c:v>7.6842834488761861E-4</c:v>
                </c:pt>
                <c:pt idx="177">
                  <c:v>7.5799517639544016E-4</c:v>
                </c:pt>
                <c:pt idx="178">
                  <c:v>7.473604809572807E-4</c:v>
                </c:pt>
                <c:pt idx="179">
                  <c:v>7.3674083971567042E-4</c:v>
                </c:pt>
                <c:pt idx="180">
                  <c:v>7.2596153387925483E-4</c:v>
                </c:pt>
                <c:pt idx="181">
                  <c:v>7.1516968739675972E-4</c:v>
                </c:pt>
                <c:pt idx="182">
                  <c:v>7.0421817631945952E-4</c:v>
                </c:pt>
                <c:pt idx="183">
                  <c:v>6.9339873499433603E-4</c:v>
                </c:pt>
                <c:pt idx="184">
                  <c:v>6.825326754818545E-4</c:v>
                </c:pt>
                <c:pt idx="185">
                  <c:v>6.7169896664818389E-4</c:v>
                </c:pt>
                <c:pt idx="186">
                  <c:v>6.611712596700422E-4</c:v>
                </c:pt>
                <c:pt idx="187">
                  <c:v>6.5062071368545446E-4</c:v>
                </c:pt>
                <c:pt idx="188">
                  <c:v>6.4032782450657011E-4</c:v>
                </c:pt>
                <c:pt idx="189">
                  <c:v>6.3025548561839611E-4</c:v>
                </c:pt>
                <c:pt idx="190">
                  <c:v>6.2049217755946566E-4</c:v>
                </c:pt>
                <c:pt idx="191">
                  <c:v>6.1111859605841564E-4</c:v>
                </c:pt>
                <c:pt idx="192">
                  <c:v>6.0193624314297956E-4</c:v>
                </c:pt>
                <c:pt idx="193">
                  <c:v>5.9323209732395723E-4</c:v>
                </c:pt>
                <c:pt idx="194">
                  <c:v>5.8467256190319113E-4</c:v>
                </c:pt>
                <c:pt idx="195">
                  <c:v>5.7679751636100179E-4</c:v>
                </c:pt>
                <c:pt idx="196">
                  <c:v>5.69165073427967E-4</c:v>
                </c:pt>
                <c:pt idx="197">
                  <c:v>5.6199181424661628E-4</c:v>
                </c:pt>
                <c:pt idx="198">
                  <c:v>5.5529676216167919E-4</c:v>
                </c:pt>
                <c:pt idx="199">
                  <c:v>5.4899922144451951E-4</c:v>
                </c:pt>
                <c:pt idx="200">
                  <c:v>5.4303633167740277E-4</c:v>
                </c:pt>
                <c:pt idx="201">
                  <c:v>5.3756597355395657E-4</c:v>
                </c:pt>
                <c:pt idx="202">
                  <c:v>5.3231227331627224E-4</c:v>
                </c:pt>
                <c:pt idx="203">
                  <c:v>5.2749411143130189E-4</c:v>
                </c:pt>
                <c:pt idx="204">
                  <c:v>5.23006708091426E-4</c:v>
                </c:pt>
                <c:pt idx="205">
                  <c:v>5.1876547516305964E-4</c:v>
                </c:pt>
                <c:pt idx="206">
                  <c:v>5.1476849496308341E-4</c:v>
                </c:pt>
                <c:pt idx="207">
                  <c:v>5.1101576749149709E-4</c:v>
                </c:pt>
                <c:pt idx="208">
                  <c:v>5.0742746045089851E-4</c:v>
                </c:pt>
                <c:pt idx="209">
                  <c:v>5.0403573369944648E-4</c:v>
                </c:pt>
                <c:pt idx="210">
                  <c:v>5.0072754082969393E-4</c:v>
                </c:pt>
                <c:pt idx="211">
                  <c:v>4.9748663961126434E-4</c:v>
                </c:pt>
                <c:pt idx="212">
                  <c:v>4.9429784206566707E-4</c:v>
                </c:pt>
                <c:pt idx="213">
                  <c:v>4.9119066071864979E-4</c:v>
                </c:pt>
                <c:pt idx="214">
                  <c:v>4.8804234666974895E-4</c:v>
                </c:pt>
                <c:pt idx="215">
                  <c:v>4.8495373028292576E-4</c:v>
                </c:pt>
                <c:pt idx="216">
                  <c:v>4.8182114304115586E-4</c:v>
                </c:pt>
                <c:pt idx="217">
                  <c:v>4.787311477998535E-4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60224"/>
        <c:axId val="176261760"/>
      </c:scatterChart>
      <c:valAx>
        <c:axId val="17626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261760"/>
        <c:crosses val="autoZero"/>
        <c:crossBetween val="midCat"/>
      </c:valAx>
      <c:valAx>
        <c:axId val="17626176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6260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23</xdr:row>
      <xdr:rowOff>66675</xdr:rowOff>
    </xdr:from>
    <xdr:to>
      <xdr:col>7</xdr:col>
      <xdr:colOff>371475</xdr:colOff>
      <xdr:row>37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52387</xdr:colOff>
      <xdr:row>23</xdr:row>
      <xdr:rowOff>66675</xdr:rowOff>
    </xdr:from>
    <xdr:to>
      <xdr:col>17</xdr:col>
      <xdr:colOff>738187</xdr:colOff>
      <xdr:row>37</xdr:row>
      <xdr:rowOff>142875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52387</xdr:colOff>
      <xdr:row>23</xdr:row>
      <xdr:rowOff>76200</xdr:rowOff>
    </xdr:from>
    <xdr:to>
      <xdr:col>27</xdr:col>
      <xdr:colOff>547687</xdr:colOff>
      <xdr:row>37</xdr:row>
      <xdr:rowOff>152400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71437</xdr:colOff>
      <xdr:row>23</xdr:row>
      <xdr:rowOff>85725</xdr:rowOff>
    </xdr:from>
    <xdr:to>
      <xdr:col>37</xdr:col>
      <xdr:colOff>566737</xdr:colOff>
      <xdr:row>37</xdr:row>
      <xdr:rowOff>161925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8"/>
  <sheetViews>
    <sheetView workbookViewId="0">
      <selection activeCell="O4" sqref="O4"/>
    </sheetView>
  </sheetViews>
  <sheetFormatPr defaultRowHeight="15" x14ac:dyDescent="0.25"/>
  <cols>
    <col min="1" max="4" width="9.140625" style="21"/>
    <col min="5" max="5" width="9.140625" style="20"/>
    <col min="6" max="6" width="9.140625" style="21"/>
    <col min="7" max="7" width="9.140625" style="19" customWidth="1"/>
    <col min="8" max="9" width="9.140625" style="21"/>
    <col min="12" max="12" width="11.28515625" bestFit="1" customWidth="1"/>
    <col min="13" max="13" width="13" customWidth="1"/>
    <col min="14" max="14" width="11.5703125" customWidth="1"/>
    <col min="15" max="15" width="10" customWidth="1"/>
  </cols>
  <sheetData>
    <row r="1" spans="1:18" x14ac:dyDescent="0.25">
      <c r="A1" s="8" t="s">
        <v>26</v>
      </c>
      <c r="F1" s="7" t="s">
        <v>25</v>
      </c>
    </row>
    <row r="3" spans="1:18" ht="18" x14ac:dyDescent="0.35">
      <c r="A3" s="21" t="s">
        <v>0</v>
      </c>
      <c r="B3" s="18" t="s">
        <v>11</v>
      </c>
      <c r="C3" s="18" t="s">
        <v>7</v>
      </c>
      <c r="D3" s="18" t="s">
        <v>8</v>
      </c>
      <c r="F3" s="18" t="s">
        <v>0</v>
      </c>
      <c r="G3" s="18" t="s">
        <v>11</v>
      </c>
      <c r="H3" s="18" t="s">
        <v>7</v>
      </c>
      <c r="I3" s="18" t="s">
        <v>8</v>
      </c>
      <c r="L3" s="1"/>
      <c r="M3" s="1" t="s">
        <v>10</v>
      </c>
      <c r="N3" s="1" t="s">
        <v>13</v>
      </c>
      <c r="O3" s="1" t="s">
        <v>14</v>
      </c>
    </row>
    <row r="4" spans="1:18" ht="18" x14ac:dyDescent="0.35">
      <c r="A4" s="16">
        <v>1.001E-2</v>
      </c>
      <c r="B4" s="16">
        <v>5.7090000000000002E-2</v>
      </c>
      <c r="C4" s="16">
        <v>2.5159999999999998E-2</v>
      </c>
      <c r="D4" s="16">
        <v>3.9620000000000002E-2</v>
      </c>
      <c r="F4" s="16">
        <v>1.001E-2</v>
      </c>
      <c r="G4" s="17">
        <f>B4/$O$4</f>
        <v>1109.3546112000001</v>
      </c>
      <c r="H4" s="17">
        <f>C4/$O$5</f>
        <v>7583.3692091428575</v>
      </c>
      <c r="I4" s="17">
        <f>D4/$O$6</f>
        <v>1495.9554780800001</v>
      </c>
      <c r="L4" s="15" t="s">
        <v>12</v>
      </c>
      <c r="M4" s="5">
        <v>1.5</v>
      </c>
      <c r="N4" s="14">
        <f>29147.52</f>
        <v>29147.52</v>
      </c>
      <c r="O4" s="1">
        <f>M4/N4</f>
        <v>5.1462354258612736E-5</v>
      </c>
    </row>
    <row r="5" spans="1:18" x14ac:dyDescent="0.25">
      <c r="A5" s="16">
        <v>1.1350000000000001E-2</v>
      </c>
      <c r="B5" s="16">
        <v>5.6579999999999998E-2</v>
      </c>
      <c r="C5" s="16">
        <v>2.4809999999999999E-2</v>
      </c>
      <c r="D5" s="16">
        <v>3.9230000000000001E-2</v>
      </c>
      <c r="F5" s="16">
        <v>1.1350000000000001E-2</v>
      </c>
      <c r="G5" s="17">
        <f>B5/$O$4</f>
        <v>1099.4444544</v>
      </c>
      <c r="H5" s="17">
        <f>C5/$O$5</f>
        <v>7477.8771891428578</v>
      </c>
      <c r="I5" s="17">
        <f>D5/$O$6</f>
        <v>1481.23002032</v>
      </c>
      <c r="L5" s="1" t="s">
        <v>28</v>
      </c>
      <c r="M5" s="5">
        <v>0.35</v>
      </c>
      <c r="N5" s="14">
        <f>N6+2*N4</f>
        <v>105492.02</v>
      </c>
      <c r="O5" s="1">
        <f t="shared" ref="O5:O6" si="0">M5/N5</f>
        <v>3.3177865017657257E-6</v>
      </c>
    </row>
    <row r="6" spans="1:18" x14ac:dyDescent="0.25">
      <c r="A6" s="16">
        <v>1.268E-2</v>
      </c>
      <c r="B6" s="16">
        <v>5.602E-2</v>
      </c>
      <c r="C6" s="16">
        <v>2.443E-2</v>
      </c>
      <c r="D6" s="16">
        <v>3.8789999999999998E-2</v>
      </c>
      <c r="F6" s="16">
        <v>1.268E-2</v>
      </c>
      <c r="G6" s="17">
        <f t="shared" ref="G6:G69" si="1">B6/$O$4</f>
        <v>1088.5627136000001</v>
      </c>
      <c r="H6" s="17">
        <f t="shared" ref="H6:H69" si="2">C6/$O$5</f>
        <v>7363.3429960000003</v>
      </c>
      <c r="I6" s="17">
        <f t="shared" ref="I6:I69" si="3">D6/$O$6</f>
        <v>1464.61668336</v>
      </c>
      <c r="L6" s="1" t="s">
        <v>9</v>
      </c>
      <c r="M6" s="5">
        <v>1.25</v>
      </c>
      <c r="N6" s="14">
        <v>47196.98</v>
      </c>
      <c r="O6" s="1">
        <f t="shared" si="0"/>
        <v>2.6484745422270661E-5</v>
      </c>
    </row>
    <row r="7" spans="1:18" x14ac:dyDescent="0.25">
      <c r="A7" s="16">
        <v>1.4019999999999999E-2</v>
      </c>
      <c r="B7" s="16">
        <v>5.5399999999999998E-2</v>
      </c>
      <c r="C7" s="16">
        <v>2.4E-2</v>
      </c>
      <c r="D7" s="16">
        <v>3.8300000000000001E-2</v>
      </c>
      <c r="F7" s="16">
        <v>1.4019999999999999E-2</v>
      </c>
      <c r="G7" s="17">
        <f t="shared" si="1"/>
        <v>1076.5150719999999</v>
      </c>
      <c r="H7" s="17">
        <f t="shared" si="2"/>
        <v>7233.7385142857147</v>
      </c>
      <c r="I7" s="17">
        <f t="shared" si="3"/>
        <v>1446.1154672</v>
      </c>
    </row>
    <row r="8" spans="1:18" x14ac:dyDescent="0.25">
      <c r="A8" s="16">
        <v>1.5350000000000001E-2</v>
      </c>
      <c r="B8" s="16">
        <v>5.4739999999999997E-2</v>
      </c>
      <c r="C8" s="16">
        <v>2.3550000000000001E-2</v>
      </c>
      <c r="D8" s="16">
        <v>3.7780000000000001E-2</v>
      </c>
      <c r="F8" s="16">
        <v>1.5350000000000001E-2</v>
      </c>
      <c r="G8" s="17">
        <f t="shared" si="1"/>
        <v>1063.6901631999999</v>
      </c>
      <c r="H8" s="17">
        <f t="shared" si="2"/>
        <v>7098.1059171428578</v>
      </c>
      <c r="I8" s="17">
        <f t="shared" si="3"/>
        <v>1426.4815235200001</v>
      </c>
    </row>
    <row r="9" spans="1:18" x14ac:dyDescent="0.25">
      <c r="A9" s="16">
        <v>1.669E-2</v>
      </c>
      <c r="B9" s="16">
        <v>5.4010000000000002E-2</v>
      </c>
      <c r="C9" s="16">
        <v>2.3060000000000001E-2</v>
      </c>
      <c r="D9" s="16">
        <v>3.721E-2</v>
      </c>
      <c r="F9" s="16">
        <v>1.669E-2</v>
      </c>
      <c r="G9" s="17">
        <f t="shared" si="1"/>
        <v>1049.5050368000002</v>
      </c>
      <c r="H9" s="17">
        <f t="shared" si="2"/>
        <v>6950.4170891428575</v>
      </c>
      <c r="I9" s="17">
        <f t="shared" si="3"/>
        <v>1404.9597006399999</v>
      </c>
    </row>
    <row r="10" spans="1:18" x14ac:dyDescent="0.25">
      <c r="A10" s="16">
        <v>1.8030000000000001E-2</v>
      </c>
      <c r="B10" s="16">
        <v>5.323E-2</v>
      </c>
      <c r="C10" s="16">
        <v>2.2550000000000001E-2</v>
      </c>
      <c r="D10" s="16">
        <v>3.6609999999999997E-2</v>
      </c>
      <c r="F10" s="16">
        <v>1.8030000000000001E-2</v>
      </c>
      <c r="G10" s="17">
        <f t="shared" si="1"/>
        <v>1034.3483264000001</v>
      </c>
      <c r="H10" s="17">
        <f t="shared" si="2"/>
        <v>6796.7001457142869</v>
      </c>
      <c r="I10" s="17">
        <f t="shared" si="3"/>
        <v>1382.3051502399999</v>
      </c>
    </row>
    <row r="11" spans="1:18" x14ac:dyDescent="0.25">
      <c r="A11" s="16">
        <v>1.9359999999999999E-2</v>
      </c>
      <c r="B11" s="16">
        <v>5.2420000000000001E-2</v>
      </c>
      <c r="C11" s="16">
        <v>2.2009999999999998E-2</v>
      </c>
      <c r="D11" s="16">
        <v>3.5970000000000002E-2</v>
      </c>
      <c r="F11" s="16">
        <v>1.9359999999999999E-2</v>
      </c>
      <c r="G11" s="17">
        <f t="shared" si="1"/>
        <v>1018.6086656000001</v>
      </c>
      <c r="H11" s="17">
        <f t="shared" si="2"/>
        <v>6633.9410291428576</v>
      </c>
      <c r="I11" s="17">
        <f t="shared" si="3"/>
        <v>1358.1402964800002</v>
      </c>
      <c r="P11" s="26"/>
      <c r="Q11" s="26"/>
      <c r="R11" s="26"/>
    </row>
    <row r="12" spans="1:18" x14ac:dyDescent="0.25">
      <c r="A12" s="16">
        <v>2.07E-2</v>
      </c>
      <c r="B12" s="16">
        <v>5.1549999999999999E-2</v>
      </c>
      <c r="C12" s="16">
        <v>2.145E-2</v>
      </c>
      <c r="D12" s="16">
        <v>3.5299999999999998E-2</v>
      </c>
      <c r="F12" s="16">
        <v>2.07E-2</v>
      </c>
      <c r="G12" s="17">
        <f t="shared" si="1"/>
        <v>1001.7031040000001</v>
      </c>
      <c r="H12" s="17">
        <f t="shared" si="2"/>
        <v>6465.1537971428579</v>
      </c>
      <c r="I12" s="17">
        <f t="shared" si="3"/>
        <v>1332.8427151999999</v>
      </c>
    </row>
    <row r="13" spans="1:18" x14ac:dyDescent="0.25">
      <c r="A13" s="16">
        <v>2.2030000000000001E-2</v>
      </c>
      <c r="B13" s="16">
        <v>5.0650000000000001E-2</v>
      </c>
      <c r="C13" s="16">
        <v>2.087E-2</v>
      </c>
      <c r="D13" s="16">
        <v>3.4599999999999999E-2</v>
      </c>
      <c r="F13" s="16">
        <v>2.2030000000000001E-2</v>
      </c>
      <c r="G13" s="17">
        <f t="shared" si="1"/>
        <v>984.21459200000004</v>
      </c>
      <c r="H13" s="17">
        <f t="shared" si="2"/>
        <v>6290.3384497142861</v>
      </c>
      <c r="I13" s="17">
        <f t="shared" si="3"/>
        <v>1306.4124064</v>
      </c>
      <c r="P13" s="9"/>
      <c r="Q13" s="9"/>
      <c r="R13" s="9"/>
    </row>
    <row r="14" spans="1:18" x14ac:dyDescent="0.25">
      <c r="A14" s="16">
        <v>2.3369999999999998E-2</v>
      </c>
      <c r="B14" s="16">
        <v>4.9700000000000001E-2</v>
      </c>
      <c r="C14" s="16">
        <v>2.027E-2</v>
      </c>
      <c r="D14" s="16">
        <v>3.3890000000000003E-2</v>
      </c>
      <c r="F14" s="16">
        <v>2.3369999999999998E-2</v>
      </c>
      <c r="G14" s="17">
        <f t="shared" si="1"/>
        <v>965.75449600000013</v>
      </c>
      <c r="H14" s="17">
        <f t="shared" si="2"/>
        <v>6109.494986857143</v>
      </c>
      <c r="I14" s="17">
        <f t="shared" si="3"/>
        <v>1279.6045217600001</v>
      </c>
      <c r="P14" s="9"/>
    </row>
    <row r="15" spans="1:18" x14ac:dyDescent="0.25">
      <c r="A15" s="16">
        <v>2.47E-2</v>
      </c>
      <c r="B15" s="16">
        <v>4.8719999999999999E-2</v>
      </c>
      <c r="C15" s="16">
        <v>1.967E-2</v>
      </c>
      <c r="D15" s="16">
        <v>3.3169999999999998E-2</v>
      </c>
      <c r="F15" s="16">
        <v>2.47E-2</v>
      </c>
      <c r="G15" s="17">
        <f t="shared" si="1"/>
        <v>946.71144960000004</v>
      </c>
      <c r="H15" s="17">
        <f t="shared" si="2"/>
        <v>5928.6515240000008</v>
      </c>
      <c r="I15" s="17">
        <f t="shared" si="3"/>
        <v>1252.4190612800001</v>
      </c>
    </row>
    <row r="16" spans="1:18" x14ac:dyDescent="0.25">
      <c r="A16" s="16">
        <v>2.6040000000000001E-2</v>
      </c>
      <c r="B16" s="16">
        <v>4.7699999999999999E-2</v>
      </c>
      <c r="C16" s="16">
        <v>1.9040000000000001E-2</v>
      </c>
      <c r="D16" s="16">
        <v>3.2419999999999997E-2</v>
      </c>
      <c r="F16" s="16">
        <v>2.6040000000000001E-2</v>
      </c>
      <c r="G16" s="17">
        <f t="shared" si="1"/>
        <v>926.89113600000007</v>
      </c>
      <c r="H16" s="17">
        <f t="shared" si="2"/>
        <v>5738.7658880000008</v>
      </c>
      <c r="I16" s="17">
        <f t="shared" si="3"/>
        <v>1224.1008732799999</v>
      </c>
      <c r="P16" s="9"/>
    </row>
    <row r="17" spans="1:9" x14ac:dyDescent="0.25">
      <c r="A17" s="16">
        <v>2.7369999999999998E-2</v>
      </c>
      <c r="B17" s="16">
        <v>4.666E-2</v>
      </c>
      <c r="C17" s="16">
        <v>1.8419999999999999E-2</v>
      </c>
      <c r="D17" s="16">
        <v>3.1660000000000001E-2</v>
      </c>
      <c r="F17" s="16">
        <v>2.7369999999999998E-2</v>
      </c>
      <c r="G17" s="17">
        <f t="shared" si="1"/>
        <v>906.68218880000006</v>
      </c>
      <c r="H17" s="17">
        <f t="shared" si="2"/>
        <v>5551.8943097142856</v>
      </c>
      <c r="I17" s="17">
        <f t="shared" si="3"/>
        <v>1195.4051094400002</v>
      </c>
    </row>
    <row r="18" spans="1:9" x14ac:dyDescent="0.25">
      <c r="A18" s="16">
        <v>2.8709999999999999E-2</v>
      </c>
      <c r="B18" s="16">
        <v>4.5580000000000002E-2</v>
      </c>
      <c r="C18" s="16">
        <v>1.7780000000000001E-2</v>
      </c>
      <c r="D18" s="16">
        <v>3.0880000000000001E-2</v>
      </c>
      <c r="F18" s="16">
        <v>2.8709999999999999E-2</v>
      </c>
      <c r="G18" s="17">
        <f t="shared" si="1"/>
        <v>885.69597440000007</v>
      </c>
      <c r="H18" s="17">
        <f t="shared" si="2"/>
        <v>5358.9946160000009</v>
      </c>
      <c r="I18" s="17">
        <f t="shared" si="3"/>
        <v>1165.9541939200001</v>
      </c>
    </row>
    <row r="19" spans="1:9" x14ac:dyDescent="0.25">
      <c r="A19" s="16">
        <v>3.0040000000000001E-2</v>
      </c>
      <c r="B19" s="16">
        <v>4.4479999999999999E-2</v>
      </c>
      <c r="C19" s="16">
        <v>1.7149999999999999E-2</v>
      </c>
      <c r="D19" s="16">
        <v>3.0089999999999999E-2</v>
      </c>
      <c r="F19" s="16">
        <v>3.0040000000000001E-2</v>
      </c>
      <c r="G19" s="17">
        <f t="shared" si="1"/>
        <v>864.32112640000003</v>
      </c>
      <c r="H19" s="17">
        <f t="shared" si="2"/>
        <v>5169.10898</v>
      </c>
      <c r="I19" s="17">
        <f t="shared" si="3"/>
        <v>1136.12570256</v>
      </c>
    </row>
    <row r="20" spans="1:9" x14ac:dyDescent="0.25">
      <c r="A20" s="16">
        <v>3.1379999999999998E-2</v>
      </c>
      <c r="B20" s="16">
        <v>4.3360000000000003E-2</v>
      </c>
      <c r="C20" s="16">
        <v>1.651E-2</v>
      </c>
      <c r="D20" s="16">
        <v>2.929E-2</v>
      </c>
      <c r="F20" s="16">
        <v>3.1379999999999998E-2</v>
      </c>
      <c r="G20" s="17">
        <f t="shared" si="1"/>
        <v>842.55764480000016</v>
      </c>
      <c r="H20" s="17">
        <f t="shared" si="2"/>
        <v>4976.2092862857144</v>
      </c>
      <c r="I20" s="17">
        <f t="shared" si="3"/>
        <v>1105.91963536</v>
      </c>
    </row>
    <row r="21" spans="1:9" x14ac:dyDescent="0.25">
      <c r="A21" s="16">
        <v>3.2710000000000003E-2</v>
      </c>
      <c r="B21" s="16">
        <v>4.2229999999999997E-2</v>
      </c>
      <c r="C21" s="16">
        <v>1.5879999999999998E-2</v>
      </c>
      <c r="D21" s="16">
        <v>2.8490000000000001E-2</v>
      </c>
      <c r="F21" s="16">
        <v>3.2710000000000003E-2</v>
      </c>
      <c r="G21" s="17">
        <f t="shared" si="1"/>
        <v>820.59984639999993</v>
      </c>
      <c r="H21" s="17">
        <f t="shared" si="2"/>
        <v>4786.3236502857144</v>
      </c>
      <c r="I21" s="17">
        <f t="shared" si="3"/>
        <v>1075.71356816</v>
      </c>
    </row>
    <row r="22" spans="1:9" x14ac:dyDescent="0.25">
      <c r="A22" s="16">
        <v>3.4049999999999997E-2</v>
      </c>
      <c r="B22" s="16">
        <v>4.1070000000000002E-2</v>
      </c>
      <c r="C22" s="16">
        <v>1.525E-2</v>
      </c>
      <c r="D22" s="16">
        <v>2.768E-2</v>
      </c>
      <c r="F22" s="16">
        <v>3.4049999999999997E-2</v>
      </c>
      <c r="G22" s="17">
        <f t="shared" si="1"/>
        <v>798.05909760000009</v>
      </c>
      <c r="H22" s="17">
        <f t="shared" si="2"/>
        <v>4596.4380142857144</v>
      </c>
      <c r="I22" s="17">
        <f t="shared" si="3"/>
        <v>1045.1299251200001</v>
      </c>
    </row>
    <row r="23" spans="1:9" x14ac:dyDescent="0.25">
      <c r="A23" s="16">
        <v>3.5380000000000002E-2</v>
      </c>
      <c r="B23" s="16">
        <v>3.9910000000000001E-2</v>
      </c>
      <c r="C23" s="16">
        <v>1.4630000000000001E-2</v>
      </c>
      <c r="D23" s="16">
        <v>2.6870000000000002E-2</v>
      </c>
      <c r="F23" s="16">
        <v>3.5380000000000002E-2</v>
      </c>
      <c r="G23" s="17">
        <f t="shared" si="1"/>
        <v>775.51834880000001</v>
      </c>
      <c r="H23" s="17">
        <f t="shared" si="2"/>
        <v>4409.566436000001</v>
      </c>
      <c r="I23" s="17">
        <f t="shared" si="3"/>
        <v>1014.5462820800001</v>
      </c>
    </row>
    <row r="24" spans="1:9" x14ac:dyDescent="0.25">
      <c r="A24" s="16">
        <v>3.6720000000000003E-2</v>
      </c>
      <c r="B24" s="16">
        <v>3.8730000000000001E-2</v>
      </c>
      <c r="C24" s="16">
        <v>1.401E-2</v>
      </c>
      <c r="D24" s="16">
        <v>2.606E-2</v>
      </c>
      <c r="F24" s="16">
        <v>3.6720000000000003E-2</v>
      </c>
      <c r="G24" s="17">
        <f t="shared" si="1"/>
        <v>752.5889664</v>
      </c>
      <c r="H24" s="17">
        <f t="shared" si="2"/>
        <v>4222.6948577142857</v>
      </c>
      <c r="I24" s="17">
        <f t="shared" si="3"/>
        <v>983.96263904</v>
      </c>
    </row>
    <row r="25" spans="1:9" x14ac:dyDescent="0.25">
      <c r="A25" s="16">
        <v>3.805E-2</v>
      </c>
      <c r="B25" s="16">
        <v>3.755E-2</v>
      </c>
      <c r="C25" s="16">
        <v>1.34E-2</v>
      </c>
      <c r="D25" s="16">
        <v>2.5260000000000001E-2</v>
      </c>
      <c r="F25" s="16">
        <v>3.805E-2</v>
      </c>
      <c r="G25" s="17">
        <f t="shared" si="1"/>
        <v>729.659584</v>
      </c>
      <c r="H25" s="17">
        <f t="shared" si="2"/>
        <v>4038.8373371428575</v>
      </c>
      <c r="I25" s="17">
        <f t="shared" si="3"/>
        <v>953.75657184000011</v>
      </c>
    </row>
    <row r="26" spans="1:9" x14ac:dyDescent="0.25">
      <c r="A26" s="16">
        <v>3.9390000000000001E-2</v>
      </c>
      <c r="B26" s="16">
        <v>3.637E-2</v>
      </c>
      <c r="C26" s="16">
        <v>1.281E-2</v>
      </c>
      <c r="D26" s="16">
        <v>2.445E-2</v>
      </c>
      <c r="F26" s="16">
        <v>3.9390000000000001E-2</v>
      </c>
      <c r="G26" s="17">
        <f t="shared" si="1"/>
        <v>706.73020159999999</v>
      </c>
      <c r="H26" s="17">
        <f t="shared" si="2"/>
        <v>3861.0079320000004</v>
      </c>
      <c r="I26" s="17">
        <f t="shared" si="3"/>
        <v>923.17292880000002</v>
      </c>
    </row>
    <row r="27" spans="1:9" x14ac:dyDescent="0.25">
      <c r="A27" s="16">
        <v>4.0719999999999999E-2</v>
      </c>
      <c r="B27" s="16">
        <v>3.5189999999999999E-2</v>
      </c>
      <c r="C27" s="16">
        <v>1.223E-2</v>
      </c>
      <c r="D27" s="16">
        <v>2.366E-2</v>
      </c>
      <c r="F27" s="16">
        <v>4.0719999999999999E-2</v>
      </c>
      <c r="G27" s="17">
        <f t="shared" si="1"/>
        <v>683.80081919999998</v>
      </c>
      <c r="H27" s="17">
        <f t="shared" si="2"/>
        <v>3686.1925845714286</v>
      </c>
      <c r="I27" s="17">
        <f t="shared" si="3"/>
        <v>893.34443744000009</v>
      </c>
    </row>
    <row r="28" spans="1:9" x14ac:dyDescent="0.25">
      <c r="A28" s="16">
        <v>4.206E-2</v>
      </c>
      <c r="B28" s="16">
        <v>3.4000000000000002E-2</v>
      </c>
      <c r="C28" s="16">
        <v>1.166E-2</v>
      </c>
      <c r="D28" s="16">
        <v>2.2870000000000001E-2</v>
      </c>
      <c r="F28" s="16">
        <v>4.206E-2</v>
      </c>
      <c r="G28" s="17">
        <f t="shared" si="1"/>
        <v>660.67712000000006</v>
      </c>
      <c r="H28" s="17">
        <f t="shared" si="2"/>
        <v>3514.3912948571433</v>
      </c>
      <c r="I28" s="17">
        <f t="shared" si="3"/>
        <v>863.51594608000005</v>
      </c>
    </row>
    <row r="29" spans="1:9" x14ac:dyDescent="0.25">
      <c r="A29" s="16">
        <v>4.3389999999999998E-2</v>
      </c>
      <c r="B29" s="16">
        <v>3.2829999999999998E-2</v>
      </c>
      <c r="C29" s="16">
        <v>1.111E-2</v>
      </c>
      <c r="D29" s="16">
        <v>2.2100000000000002E-2</v>
      </c>
      <c r="F29" s="16">
        <v>4.3389999999999998E-2</v>
      </c>
      <c r="G29" s="17">
        <f t="shared" si="1"/>
        <v>637.94205439999996</v>
      </c>
      <c r="H29" s="17">
        <f t="shared" si="2"/>
        <v>3348.6181205714288</v>
      </c>
      <c r="I29" s="17">
        <f t="shared" si="3"/>
        <v>834.44260640000005</v>
      </c>
    </row>
    <row r="30" spans="1:9" x14ac:dyDescent="0.25">
      <c r="A30" s="16">
        <v>4.4729999999999999E-2</v>
      </c>
      <c r="B30" s="16">
        <v>3.1649999999999998E-2</v>
      </c>
      <c r="C30" s="16">
        <v>1.057E-2</v>
      </c>
      <c r="D30" s="16">
        <v>2.1329999999999998E-2</v>
      </c>
      <c r="F30" s="16">
        <v>4.4729999999999999E-2</v>
      </c>
      <c r="G30" s="17">
        <f t="shared" si="1"/>
        <v>615.01267199999995</v>
      </c>
      <c r="H30" s="17">
        <f t="shared" si="2"/>
        <v>3185.8590039999999</v>
      </c>
      <c r="I30" s="17">
        <f t="shared" si="3"/>
        <v>805.36926671999993</v>
      </c>
    </row>
    <row r="31" spans="1:9" x14ac:dyDescent="0.25">
      <c r="A31" s="16">
        <v>4.6059999999999997E-2</v>
      </c>
      <c r="B31" s="16">
        <v>3.049E-2</v>
      </c>
      <c r="C31" s="16">
        <v>1.005E-2</v>
      </c>
      <c r="D31" s="16">
        <v>2.0580000000000001E-2</v>
      </c>
      <c r="F31" s="16">
        <v>4.6059999999999997E-2</v>
      </c>
      <c r="G31" s="17">
        <f t="shared" si="1"/>
        <v>592.47192319999999</v>
      </c>
      <c r="H31" s="17">
        <f t="shared" si="2"/>
        <v>3029.1280028571432</v>
      </c>
      <c r="I31" s="17">
        <f t="shared" si="3"/>
        <v>777.05107872000008</v>
      </c>
    </row>
    <row r="32" spans="1:9" x14ac:dyDescent="0.25">
      <c r="A32" s="16">
        <v>4.7399999999999998E-2</v>
      </c>
      <c r="B32" s="16">
        <v>2.9340000000000001E-2</v>
      </c>
      <c r="C32" s="16">
        <v>9.5429999999999994E-3</v>
      </c>
      <c r="D32" s="16">
        <v>1.984E-2</v>
      </c>
      <c r="F32" s="16">
        <v>4.7399999999999998E-2</v>
      </c>
      <c r="G32" s="17">
        <f t="shared" si="1"/>
        <v>570.12549120000006</v>
      </c>
      <c r="H32" s="17">
        <f t="shared" si="2"/>
        <v>2876.3152767428573</v>
      </c>
      <c r="I32" s="17">
        <f t="shared" si="3"/>
        <v>749.11046656000008</v>
      </c>
    </row>
    <row r="33" spans="1:9" x14ac:dyDescent="0.25">
      <c r="A33" s="16">
        <v>4.8730000000000002E-2</v>
      </c>
      <c r="B33" s="16">
        <v>2.8209999999999999E-2</v>
      </c>
      <c r="C33" s="16">
        <v>9.0589999999999993E-3</v>
      </c>
      <c r="D33" s="16">
        <v>1.9120000000000002E-2</v>
      </c>
      <c r="F33" s="16">
        <v>4.8730000000000002E-2</v>
      </c>
      <c r="G33" s="17">
        <f t="shared" si="1"/>
        <v>548.16769280000005</v>
      </c>
      <c r="H33" s="17">
        <f t="shared" si="2"/>
        <v>2730.4348833714284</v>
      </c>
      <c r="I33" s="17">
        <f t="shared" si="3"/>
        <v>721.92500608000012</v>
      </c>
    </row>
    <row r="34" spans="1:9" x14ac:dyDescent="0.25">
      <c r="A34" s="16">
        <v>5.0070000000000003E-2</v>
      </c>
      <c r="B34" s="16">
        <v>2.7089999999999999E-2</v>
      </c>
      <c r="C34" s="16">
        <v>8.5889999999999994E-3</v>
      </c>
      <c r="D34" s="16">
        <v>1.8409999999999999E-2</v>
      </c>
      <c r="F34" s="16">
        <v>5.0070000000000003E-2</v>
      </c>
      <c r="G34" s="17">
        <f t="shared" si="1"/>
        <v>526.40421120000008</v>
      </c>
      <c r="H34" s="17">
        <f t="shared" si="2"/>
        <v>2588.7741707999999</v>
      </c>
      <c r="I34" s="17">
        <f t="shared" si="3"/>
        <v>695.11712144000001</v>
      </c>
    </row>
    <row r="35" spans="1:9" x14ac:dyDescent="0.25">
      <c r="A35" s="16">
        <v>5.1400000000000001E-2</v>
      </c>
      <c r="B35" s="16">
        <v>2.5999999999999999E-2</v>
      </c>
      <c r="C35" s="16">
        <v>8.1399999999999997E-3</v>
      </c>
      <c r="D35" s="16">
        <v>1.772E-2</v>
      </c>
      <c r="F35" s="16">
        <v>5.1400000000000001E-2</v>
      </c>
      <c r="G35" s="17">
        <f t="shared" si="1"/>
        <v>505.22368</v>
      </c>
      <c r="H35" s="17">
        <f t="shared" si="2"/>
        <v>2453.4429794285716</v>
      </c>
      <c r="I35" s="17">
        <f t="shared" si="3"/>
        <v>669.06438848000005</v>
      </c>
    </row>
    <row r="36" spans="1:9" x14ac:dyDescent="0.25">
      <c r="A36" s="16">
        <v>5.2740000000000002E-2</v>
      </c>
      <c r="B36" s="16">
        <v>2.4910000000000002E-2</v>
      </c>
      <c r="C36" s="16">
        <v>7.7060000000000002E-3</v>
      </c>
      <c r="D36" s="16">
        <v>1.7049999999999999E-2</v>
      </c>
      <c r="F36" s="16">
        <v>5.2740000000000002E-2</v>
      </c>
      <c r="G36" s="17">
        <f t="shared" si="1"/>
        <v>484.04314880000004</v>
      </c>
      <c r="H36" s="17">
        <f t="shared" si="2"/>
        <v>2322.6328746285717</v>
      </c>
      <c r="I36" s="17">
        <f t="shared" si="3"/>
        <v>643.76680720000002</v>
      </c>
    </row>
    <row r="37" spans="1:9" x14ac:dyDescent="0.25">
      <c r="A37" s="16">
        <v>5.407E-2</v>
      </c>
      <c r="B37" s="16">
        <v>2.3859999999999999E-2</v>
      </c>
      <c r="C37" s="16">
        <v>7.2940000000000001E-3</v>
      </c>
      <c r="D37" s="16">
        <v>1.6400000000000001E-2</v>
      </c>
      <c r="F37" s="16">
        <v>5.407E-2</v>
      </c>
      <c r="G37" s="17">
        <f t="shared" si="1"/>
        <v>463.6398848</v>
      </c>
      <c r="H37" s="17">
        <f t="shared" si="2"/>
        <v>2198.4536968000002</v>
      </c>
      <c r="I37" s="17">
        <f t="shared" si="3"/>
        <v>619.22437760000003</v>
      </c>
    </row>
    <row r="38" spans="1:9" x14ac:dyDescent="0.25">
      <c r="A38" s="16">
        <v>5.5410000000000001E-2</v>
      </c>
      <c r="B38" s="16">
        <v>2.282E-2</v>
      </c>
      <c r="C38" s="16">
        <v>6.8960000000000002E-3</v>
      </c>
      <c r="D38" s="16">
        <v>1.576E-2</v>
      </c>
      <c r="F38" s="16">
        <v>5.5410000000000001E-2</v>
      </c>
      <c r="G38" s="17">
        <f t="shared" si="1"/>
        <v>443.43093760000005</v>
      </c>
      <c r="H38" s="17">
        <f t="shared" si="2"/>
        <v>2078.4941997714286</v>
      </c>
      <c r="I38" s="17">
        <f t="shared" si="3"/>
        <v>595.05952384</v>
      </c>
    </row>
    <row r="39" spans="1:9" x14ac:dyDescent="0.25">
      <c r="A39" s="16">
        <v>5.6739999999999999E-2</v>
      </c>
      <c r="B39" s="16">
        <v>2.1819999999999999E-2</v>
      </c>
      <c r="C39" s="16">
        <v>6.5180000000000004E-3</v>
      </c>
      <c r="D39" s="16">
        <v>1.5140000000000001E-2</v>
      </c>
      <c r="F39" s="16">
        <v>5.6739999999999999E-2</v>
      </c>
      <c r="G39" s="17">
        <f t="shared" si="1"/>
        <v>423.99925760000002</v>
      </c>
      <c r="H39" s="17">
        <f t="shared" si="2"/>
        <v>1964.5628181714289</v>
      </c>
      <c r="I39" s="17">
        <f t="shared" si="3"/>
        <v>571.64982176000001</v>
      </c>
    </row>
    <row r="40" spans="1:9" x14ac:dyDescent="0.25">
      <c r="A40" s="16">
        <v>5.808E-2</v>
      </c>
      <c r="B40" s="16">
        <v>2.0830000000000001E-2</v>
      </c>
      <c r="C40" s="16">
        <v>6.1549999999999999E-3</v>
      </c>
      <c r="D40" s="16">
        <v>1.4540000000000001E-2</v>
      </c>
      <c r="F40" s="16">
        <v>5.808E-2</v>
      </c>
      <c r="G40" s="17">
        <f t="shared" si="1"/>
        <v>404.76189440000007</v>
      </c>
      <c r="H40" s="17">
        <f t="shared" si="2"/>
        <v>1855.1525231428573</v>
      </c>
      <c r="I40" s="17">
        <f t="shared" si="3"/>
        <v>548.99527136000006</v>
      </c>
    </row>
    <row r="41" spans="1:9" x14ac:dyDescent="0.25">
      <c r="A41" s="16">
        <v>5.9409999999999998E-2</v>
      </c>
      <c r="B41" s="16">
        <v>1.9879999999999998E-2</v>
      </c>
      <c r="C41" s="16">
        <v>5.8120000000000003E-3</v>
      </c>
      <c r="D41" s="16">
        <v>1.397E-2</v>
      </c>
      <c r="F41" s="16">
        <v>5.9409999999999998E-2</v>
      </c>
      <c r="G41" s="17">
        <f t="shared" si="1"/>
        <v>386.3017984</v>
      </c>
      <c r="H41" s="17">
        <f t="shared" si="2"/>
        <v>1751.7703435428573</v>
      </c>
      <c r="I41" s="17">
        <f t="shared" si="3"/>
        <v>527.47344848</v>
      </c>
    </row>
    <row r="42" spans="1:9" x14ac:dyDescent="0.25">
      <c r="A42" s="16">
        <v>6.0749999999999998E-2</v>
      </c>
      <c r="B42" s="16">
        <v>1.8950000000000002E-2</v>
      </c>
      <c r="C42" s="16">
        <v>5.483E-3</v>
      </c>
      <c r="D42" s="16">
        <v>1.341E-2</v>
      </c>
      <c r="F42" s="16">
        <v>6.0749999999999998E-2</v>
      </c>
      <c r="G42" s="17">
        <f t="shared" si="1"/>
        <v>368.23033600000008</v>
      </c>
      <c r="H42" s="17">
        <f t="shared" si="2"/>
        <v>1652.6078447428572</v>
      </c>
      <c r="I42" s="17">
        <f t="shared" si="3"/>
        <v>506.32920144000002</v>
      </c>
    </row>
    <row r="43" spans="1:9" x14ac:dyDescent="0.25">
      <c r="A43" s="16">
        <v>6.2080000000000003E-2</v>
      </c>
      <c r="B43" s="16">
        <v>1.805E-2</v>
      </c>
      <c r="C43" s="16">
        <v>5.1720000000000004E-3</v>
      </c>
      <c r="D43" s="16">
        <v>1.2869999999999999E-2</v>
      </c>
      <c r="F43" s="16">
        <v>6.2080000000000003E-2</v>
      </c>
      <c r="G43" s="17">
        <f t="shared" si="1"/>
        <v>350.74182400000001</v>
      </c>
      <c r="H43" s="17">
        <f t="shared" si="2"/>
        <v>1558.8706498285717</v>
      </c>
      <c r="I43" s="17">
        <f t="shared" si="3"/>
        <v>485.94010608000002</v>
      </c>
    </row>
    <row r="44" spans="1:9" x14ac:dyDescent="0.25">
      <c r="A44" s="16">
        <v>6.3420000000000004E-2</v>
      </c>
      <c r="B44" s="16">
        <v>1.7180000000000001E-2</v>
      </c>
      <c r="C44" s="16">
        <v>4.875E-3</v>
      </c>
      <c r="D44" s="16">
        <v>1.234E-2</v>
      </c>
      <c r="F44" s="16">
        <v>6.3420000000000004E-2</v>
      </c>
      <c r="G44" s="17">
        <f t="shared" si="1"/>
        <v>333.83626240000001</v>
      </c>
      <c r="H44" s="17">
        <f t="shared" si="2"/>
        <v>1469.3531357142858</v>
      </c>
      <c r="I44" s="17">
        <f t="shared" si="3"/>
        <v>465.92858656000004</v>
      </c>
    </row>
    <row r="45" spans="1:9" x14ac:dyDescent="0.25">
      <c r="A45" s="16">
        <v>6.4750000000000002E-2</v>
      </c>
      <c r="B45" s="16">
        <v>1.635E-2</v>
      </c>
      <c r="C45" s="16">
        <v>4.5950000000000001E-3</v>
      </c>
      <c r="D45" s="16">
        <v>1.184E-2</v>
      </c>
      <c r="F45" s="16">
        <v>6.4750000000000002E-2</v>
      </c>
      <c r="G45" s="17">
        <f t="shared" si="1"/>
        <v>317.70796799999999</v>
      </c>
      <c r="H45" s="17">
        <f t="shared" si="2"/>
        <v>1384.9595197142858</v>
      </c>
      <c r="I45" s="17">
        <f t="shared" si="3"/>
        <v>447.04979456000001</v>
      </c>
    </row>
    <row r="46" spans="1:9" x14ac:dyDescent="0.25">
      <c r="A46" s="16">
        <v>6.6089999999999996E-2</v>
      </c>
      <c r="B46" s="16">
        <v>1.554E-2</v>
      </c>
      <c r="C46" s="16">
        <v>4.3270000000000001E-3</v>
      </c>
      <c r="D46" s="16">
        <v>1.136E-2</v>
      </c>
      <c r="F46" s="16">
        <v>6.6089999999999996E-2</v>
      </c>
      <c r="G46" s="17">
        <f t="shared" si="1"/>
        <v>301.96830720000003</v>
      </c>
      <c r="H46" s="17">
        <f t="shared" si="2"/>
        <v>1304.1827729714287</v>
      </c>
      <c r="I46" s="17">
        <f t="shared" si="3"/>
        <v>428.92615424000002</v>
      </c>
    </row>
    <row r="47" spans="1:9" x14ac:dyDescent="0.25">
      <c r="A47" s="16">
        <v>6.7419999999999994E-2</v>
      </c>
      <c r="B47" s="16">
        <v>1.4760000000000001E-2</v>
      </c>
      <c r="C47" s="16">
        <v>4.0749999999999996E-3</v>
      </c>
      <c r="D47" s="16">
        <v>1.089E-2</v>
      </c>
      <c r="F47" s="16">
        <v>6.7419999999999994E-2</v>
      </c>
      <c r="G47" s="17">
        <f t="shared" si="1"/>
        <v>286.81159680000002</v>
      </c>
      <c r="H47" s="17">
        <f t="shared" si="2"/>
        <v>1228.2285185714286</v>
      </c>
      <c r="I47" s="17">
        <f t="shared" si="3"/>
        <v>411.18008976000004</v>
      </c>
    </row>
    <row r="48" spans="1:9" x14ac:dyDescent="0.25">
      <c r="A48" s="16">
        <v>6.8760000000000002E-2</v>
      </c>
      <c r="B48" s="16">
        <v>1.401E-2</v>
      </c>
      <c r="C48" s="16">
        <v>3.8349999999999999E-3</v>
      </c>
      <c r="D48" s="16">
        <v>1.0449999999999999E-2</v>
      </c>
      <c r="F48" s="16">
        <v>6.8760000000000002E-2</v>
      </c>
      <c r="G48" s="17">
        <f t="shared" si="1"/>
        <v>272.23783680000003</v>
      </c>
      <c r="H48" s="17">
        <f t="shared" si="2"/>
        <v>1155.8911334285715</v>
      </c>
      <c r="I48" s="17">
        <f t="shared" si="3"/>
        <v>394.56675279999996</v>
      </c>
    </row>
    <row r="49" spans="1:9" x14ac:dyDescent="0.25">
      <c r="A49" s="16">
        <v>7.009E-2</v>
      </c>
      <c r="B49" s="16">
        <v>1.3299999999999999E-2</v>
      </c>
      <c r="C49" s="16">
        <v>3.6099999999999999E-3</v>
      </c>
      <c r="D49" s="16">
        <v>1.0019999999999999E-2</v>
      </c>
      <c r="F49" s="16">
        <v>7.009E-2</v>
      </c>
      <c r="G49" s="17">
        <f t="shared" si="1"/>
        <v>258.44134400000002</v>
      </c>
      <c r="H49" s="17">
        <f t="shared" si="2"/>
        <v>1088.0748348571428</v>
      </c>
      <c r="I49" s="17">
        <f t="shared" si="3"/>
        <v>378.33099168000001</v>
      </c>
    </row>
    <row r="50" spans="1:9" x14ac:dyDescent="0.25">
      <c r="A50" s="16">
        <v>7.1429999999999993E-2</v>
      </c>
      <c r="B50" s="16">
        <v>1.261E-2</v>
      </c>
      <c r="C50" s="16">
        <v>3.3960000000000001E-3</v>
      </c>
      <c r="D50" s="16">
        <v>9.6019999999999994E-3</v>
      </c>
      <c r="F50" s="16">
        <v>7.1429999999999993E-2</v>
      </c>
      <c r="G50" s="17">
        <f t="shared" si="1"/>
        <v>245.0334848</v>
      </c>
      <c r="H50" s="17">
        <f t="shared" si="2"/>
        <v>1023.5739997714287</v>
      </c>
      <c r="I50" s="17">
        <f t="shared" si="3"/>
        <v>362.54832156800001</v>
      </c>
    </row>
    <row r="51" spans="1:9" x14ac:dyDescent="0.25">
      <c r="A51" s="16">
        <v>7.2760000000000005E-2</v>
      </c>
      <c r="B51" s="16">
        <v>1.196E-2</v>
      </c>
      <c r="C51" s="16">
        <v>3.1949999999999999E-3</v>
      </c>
      <c r="D51" s="16">
        <v>9.2069999999999999E-3</v>
      </c>
      <c r="F51" s="16">
        <v>7.2760000000000005E-2</v>
      </c>
      <c r="G51" s="17">
        <f t="shared" si="1"/>
        <v>232.40289280000002</v>
      </c>
      <c r="H51" s="17">
        <f t="shared" si="2"/>
        <v>962.99143971428578</v>
      </c>
      <c r="I51" s="17">
        <f t="shared" si="3"/>
        <v>347.63407588799998</v>
      </c>
    </row>
    <row r="52" spans="1:9" x14ac:dyDescent="0.25">
      <c r="A52" s="16">
        <v>7.4099999999999999E-2</v>
      </c>
      <c r="B52" s="16">
        <v>1.133E-2</v>
      </c>
      <c r="C52" s="16">
        <v>3.0040000000000002E-3</v>
      </c>
      <c r="D52" s="16">
        <v>8.8249999999999995E-3</v>
      </c>
      <c r="F52" s="16">
        <v>7.4099999999999999E-2</v>
      </c>
      <c r="G52" s="17">
        <f t="shared" si="1"/>
        <v>220.1609344</v>
      </c>
      <c r="H52" s="17">
        <f t="shared" si="2"/>
        <v>905.4229373714287</v>
      </c>
      <c r="I52" s="17">
        <f t="shared" si="3"/>
        <v>333.21067879999998</v>
      </c>
    </row>
    <row r="53" spans="1:9" x14ac:dyDescent="0.25">
      <c r="A53" s="16">
        <v>7.5429999999999997E-2</v>
      </c>
      <c r="B53" s="16">
        <v>1.074E-2</v>
      </c>
      <c r="C53" s="16">
        <v>2.8249999999999998E-3</v>
      </c>
      <c r="D53" s="16">
        <v>8.4609999999999998E-3</v>
      </c>
      <c r="F53" s="16">
        <v>7.5429999999999997E-2</v>
      </c>
      <c r="G53" s="17">
        <f t="shared" si="1"/>
        <v>208.6962432</v>
      </c>
      <c r="H53" s="17">
        <f t="shared" si="2"/>
        <v>851.47130428571427</v>
      </c>
      <c r="I53" s="17">
        <f t="shared" si="3"/>
        <v>319.46691822399998</v>
      </c>
    </row>
    <row r="54" spans="1:9" x14ac:dyDescent="0.25">
      <c r="A54" s="16">
        <v>7.6770000000000005E-2</v>
      </c>
      <c r="B54" s="16">
        <v>1.018E-2</v>
      </c>
      <c r="C54" s="16">
        <v>2.6559999999999999E-3</v>
      </c>
      <c r="D54" s="16">
        <v>8.1099999999999992E-3</v>
      </c>
      <c r="F54" s="16">
        <v>7.6770000000000005E-2</v>
      </c>
      <c r="G54" s="17">
        <f t="shared" si="1"/>
        <v>197.81450240000001</v>
      </c>
      <c r="H54" s="17">
        <f t="shared" si="2"/>
        <v>800.5337289142858</v>
      </c>
      <c r="I54" s="17">
        <f t="shared" si="3"/>
        <v>306.21400624</v>
      </c>
    </row>
    <row r="55" spans="1:9" x14ac:dyDescent="0.25">
      <c r="A55" s="16">
        <v>7.8100000000000003E-2</v>
      </c>
      <c r="B55" s="16">
        <v>9.6450000000000008E-3</v>
      </c>
      <c r="C55" s="16">
        <v>2.4970000000000001E-3</v>
      </c>
      <c r="D55" s="16">
        <v>7.7759999999999999E-3</v>
      </c>
      <c r="F55" s="16">
        <v>7.8100000000000003E-2</v>
      </c>
      <c r="G55" s="17">
        <f t="shared" si="1"/>
        <v>187.41855360000002</v>
      </c>
      <c r="H55" s="17">
        <f t="shared" si="2"/>
        <v>752.61021125714296</v>
      </c>
      <c r="I55" s="17">
        <f t="shared" si="3"/>
        <v>293.60297318400001</v>
      </c>
    </row>
    <row r="56" spans="1:9" x14ac:dyDescent="0.25">
      <c r="A56" s="16">
        <v>7.9439999999999997E-2</v>
      </c>
      <c r="B56" s="16">
        <v>9.136E-3</v>
      </c>
      <c r="C56" s="16">
        <v>2.3470000000000001E-3</v>
      </c>
      <c r="D56" s="16">
        <v>7.4539999999999997E-3</v>
      </c>
      <c r="F56" s="16">
        <v>7.9439999999999997E-2</v>
      </c>
      <c r="G56" s="17">
        <f t="shared" si="1"/>
        <v>177.52782848000001</v>
      </c>
      <c r="H56" s="17">
        <f t="shared" si="2"/>
        <v>707.39934554285719</v>
      </c>
      <c r="I56" s="17">
        <f t="shared" si="3"/>
        <v>281.44503113600001</v>
      </c>
    </row>
    <row r="57" spans="1:9" x14ac:dyDescent="0.25">
      <c r="A57" s="16">
        <v>8.0769999999999995E-2</v>
      </c>
      <c r="B57" s="16">
        <v>8.659E-3</v>
      </c>
      <c r="C57" s="16">
        <v>2.2070000000000002E-3</v>
      </c>
      <c r="D57" s="16">
        <v>7.1469999999999997E-3</v>
      </c>
      <c r="F57" s="16">
        <v>8.0769999999999995E-2</v>
      </c>
      <c r="G57" s="17">
        <f t="shared" si="1"/>
        <v>168.25891712000001</v>
      </c>
      <c r="H57" s="17">
        <f t="shared" si="2"/>
        <v>665.20253754285727</v>
      </c>
      <c r="I57" s="17">
        <f t="shared" si="3"/>
        <v>269.85345284800002</v>
      </c>
    </row>
    <row r="58" spans="1:9" x14ac:dyDescent="0.25">
      <c r="A58" s="16">
        <v>8.2110000000000002E-2</v>
      </c>
      <c r="B58" s="16">
        <v>8.2050000000000005E-3</v>
      </c>
      <c r="C58" s="16">
        <v>2.075E-3</v>
      </c>
      <c r="D58" s="16">
        <v>6.8519999999999996E-3</v>
      </c>
      <c r="F58" s="16">
        <v>8.2110000000000002E-2</v>
      </c>
      <c r="G58" s="17">
        <f t="shared" si="1"/>
        <v>159.43693440000001</v>
      </c>
      <c r="H58" s="17">
        <f t="shared" si="2"/>
        <v>625.41697571428574</v>
      </c>
      <c r="I58" s="17">
        <f t="shared" si="3"/>
        <v>258.71496556799997</v>
      </c>
    </row>
    <row r="59" spans="1:9" x14ac:dyDescent="0.25">
      <c r="A59" s="16">
        <v>8.344E-2</v>
      </c>
      <c r="B59" s="16">
        <v>7.7799999999999996E-3</v>
      </c>
      <c r="C59" s="16">
        <v>1.951E-3</v>
      </c>
      <c r="D59" s="16">
        <v>6.5709999999999996E-3</v>
      </c>
      <c r="F59" s="16">
        <v>8.344E-2</v>
      </c>
      <c r="G59" s="17">
        <f t="shared" si="1"/>
        <v>151.17847040000001</v>
      </c>
      <c r="H59" s="17">
        <f t="shared" si="2"/>
        <v>588.04266005714294</v>
      </c>
      <c r="I59" s="17">
        <f t="shared" si="3"/>
        <v>248.10508446399999</v>
      </c>
    </row>
    <row r="60" spans="1:9" x14ac:dyDescent="0.25">
      <c r="A60" s="16">
        <v>8.4779999999999994E-2</v>
      </c>
      <c r="B60" s="16">
        <v>7.3769999999999999E-3</v>
      </c>
      <c r="C60" s="16">
        <v>1.835E-3</v>
      </c>
      <c r="D60" s="16">
        <v>6.3E-3</v>
      </c>
      <c r="F60" s="16">
        <v>8.4779999999999994E-2</v>
      </c>
      <c r="G60" s="17">
        <f t="shared" si="1"/>
        <v>143.34750336000002</v>
      </c>
      <c r="H60" s="17">
        <f t="shared" si="2"/>
        <v>553.07959057142864</v>
      </c>
      <c r="I60" s="17">
        <f t="shared" si="3"/>
        <v>237.8727792</v>
      </c>
    </row>
    <row r="61" spans="1:9" x14ac:dyDescent="0.25">
      <c r="A61" s="16">
        <v>8.6110000000000006E-2</v>
      </c>
      <c r="B61" s="16">
        <v>7.0010000000000003E-3</v>
      </c>
      <c r="C61" s="16">
        <v>1.727E-3</v>
      </c>
      <c r="D61" s="16">
        <v>6.0429999999999998E-3</v>
      </c>
      <c r="F61" s="16">
        <v>8.6110000000000006E-2</v>
      </c>
      <c r="G61" s="17">
        <f t="shared" si="1"/>
        <v>136.04119168000003</v>
      </c>
      <c r="H61" s="17">
        <f t="shared" si="2"/>
        <v>520.52776725714295</v>
      </c>
      <c r="I61" s="17">
        <f t="shared" si="3"/>
        <v>228.16908011199999</v>
      </c>
    </row>
    <row r="62" spans="1:9" x14ac:dyDescent="0.25">
      <c r="A62" s="16">
        <v>8.745E-2</v>
      </c>
      <c r="B62" s="16">
        <v>6.646E-3</v>
      </c>
      <c r="C62" s="16">
        <v>1.6249999999999999E-3</v>
      </c>
      <c r="D62" s="16">
        <v>5.7949999999999998E-3</v>
      </c>
      <c r="F62" s="16">
        <v>8.745E-2</v>
      </c>
      <c r="G62" s="17">
        <f t="shared" si="1"/>
        <v>129.14294528000002</v>
      </c>
      <c r="H62" s="17">
        <f t="shared" si="2"/>
        <v>489.78437857142859</v>
      </c>
      <c r="I62" s="17">
        <f t="shared" si="3"/>
        <v>218.80519928000001</v>
      </c>
    </row>
    <row r="63" spans="1:9" x14ac:dyDescent="0.25">
      <c r="A63" s="16">
        <v>8.8779999999999998E-2</v>
      </c>
      <c r="B63" s="16">
        <v>6.3160000000000004E-3</v>
      </c>
      <c r="C63" s="16">
        <v>1.5299999999999999E-3</v>
      </c>
      <c r="D63" s="16">
        <v>5.5599999999999998E-3</v>
      </c>
      <c r="F63" s="16">
        <v>8.8779999999999998E-2</v>
      </c>
      <c r="G63" s="17">
        <f t="shared" si="1"/>
        <v>122.73049088000002</v>
      </c>
      <c r="H63" s="17">
        <f t="shared" si="2"/>
        <v>461.15083028571428</v>
      </c>
      <c r="I63" s="17">
        <f t="shared" si="3"/>
        <v>209.93216704</v>
      </c>
    </row>
    <row r="64" spans="1:9" x14ac:dyDescent="0.25">
      <c r="A64" s="16">
        <v>9.0120000000000006E-2</v>
      </c>
      <c r="B64" s="16">
        <v>6.0039999999999998E-3</v>
      </c>
      <c r="C64" s="16">
        <v>1.441E-3</v>
      </c>
      <c r="D64" s="16">
        <v>5.3330000000000001E-3</v>
      </c>
      <c r="F64" s="16">
        <v>9.0120000000000006E-2</v>
      </c>
      <c r="G64" s="17">
        <f t="shared" si="1"/>
        <v>116.66780672</v>
      </c>
      <c r="H64" s="17">
        <f t="shared" si="2"/>
        <v>434.32571662857146</v>
      </c>
      <c r="I64" s="17">
        <f t="shared" si="3"/>
        <v>201.36119547200002</v>
      </c>
    </row>
    <row r="65" spans="1:9" x14ac:dyDescent="0.25">
      <c r="A65" s="16">
        <v>9.1450000000000004E-2</v>
      </c>
      <c r="B65" s="16">
        <v>5.7149999999999996E-3</v>
      </c>
      <c r="C65" s="16">
        <v>1.359E-3</v>
      </c>
      <c r="D65" s="16">
        <v>5.1180000000000002E-3</v>
      </c>
      <c r="F65" s="16">
        <v>9.1450000000000004E-2</v>
      </c>
      <c r="G65" s="17">
        <f t="shared" si="1"/>
        <v>111.05205119999999</v>
      </c>
      <c r="H65" s="17">
        <f t="shared" si="2"/>
        <v>409.61044337142857</v>
      </c>
      <c r="I65" s="17">
        <f t="shared" si="3"/>
        <v>193.24331491200002</v>
      </c>
    </row>
    <row r="66" spans="1:9" x14ac:dyDescent="0.25">
      <c r="A66" s="16">
        <v>9.2789999999999997E-2</v>
      </c>
      <c r="B66" s="16">
        <v>5.4429999999999999E-3</v>
      </c>
      <c r="C66" s="16">
        <v>1.2819999999999999E-3</v>
      </c>
      <c r="D66" s="16">
        <v>4.9100000000000003E-3</v>
      </c>
      <c r="F66" s="16">
        <v>9.2789999999999997E-2</v>
      </c>
      <c r="G66" s="17">
        <f t="shared" si="1"/>
        <v>105.76663424</v>
      </c>
      <c r="H66" s="17">
        <f t="shared" si="2"/>
        <v>386.40219897142856</v>
      </c>
      <c r="I66" s="17">
        <f t="shared" si="3"/>
        <v>185.38973744</v>
      </c>
    </row>
    <row r="67" spans="1:9" x14ac:dyDescent="0.25">
      <c r="A67" s="16">
        <v>9.4119999999999995E-2</v>
      </c>
      <c r="B67" s="16">
        <v>5.1919999999999996E-3</v>
      </c>
      <c r="C67" s="16">
        <v>1.2099999999999999E-3</v>
      </c>
      <c r="D67" s="16">
        <v>4.7140000000000003E-3</v>
      </c>
      <c r="F67" s="16">
        <v>9.4119999999999995E-2</v>
      </c>
      <c r="G67" s="17">
        <f t="shared" si="1"/>
        <v>100.88928256</v>
      </c>
      <c r="H67" s="17">
        <f t="shared" si="2"/>
        <v>364.70098342857142</v>
      </c>
      <c r="I67" s="17">
        <f t="shared" si="3"/>
        <v>177.98925097600002</v>
      </c>
    </row>
    <row r="68" spans="1:9" x14ac:dyDescent="0.25">
      <c r="A68" s="16">
        <v>9.5460000000000003E-2</v>
      </c>
      <c r="B68" s="16">
        <v>4.9550000000000002E-3</v>
      </c>
      <c r="C68" s="16">
        <v>1.1429999999999999E-3</v>
      </c>
      <c r="D68" s="16">
        <v>4.5240000000000002E-3</v>
      </c>
      <c r="F68" s="16">
        <v>9.5460000000000003E-2</v>
      </c>
      <c r="G68" s="17">
        <f t="shared" si="1"/>
        <v>96.283974400000005</v>
      </c>
      <c r="H68" s="17">
        <f t="shared" si="2"/>
        <v>344.50679674285715</v>
      </c>
      <c r="I68" s="17">
        <f t="shared" si="3"/>
        <v>170.81531001600001</v>
      </c>
    </row>
    <row r="69" spans="1:9" x14ac:dyDescent="0.25">
      <c r="A69" s="16">
        <v>9.6790000000000001E-2</v>
      </c>
      <c r="B69" s="16">
        <v>4.7369999999999999E-3</v>
      </c>
      <c r="C69" s="16">
        <v>1.0809999999999999E-3</v>
      </c>
      <c r="D69" s="16">
        <v>4.3439999999999998E-3</v>
      </c>
      <c r="F69" s="16">
        <v>9.6790000000000001E-2</v>
      </c>
      <c r="G69" s="17">
        <f t="shared" si="1"/>
        <v>92.047868160000007</v>
      </c>
      <c r="H69" s="17">
        <f t="shared" si="2"/>
        <v>325.81963891428575</v>
      </c>
      <c r="I69" s="17">
        <f t="shared" si="3"/>
        <v>164.01894489599999</v>
      </c>
    </row>
    <row r="70" spans="1:9" x14ac:dyDescent="0.25">
      <c r="A70" s="16">
        <v>9.8129999999999995E-2</v>
      </c>
      <c r="B70" s="16">
        <v>4.5319999999999996E-3</v>
      </c>
      <c r="C70" s="16">
        <v>1.023E-3</v>
      </c>
      <c r="D70" s="16">
        <v>4.1710000000000002E-3</v>
      </c>
      <c r="F70" s="16">
        <v>9.8129999999999995E-2</v>
      </c>
      <c r="G70" s="17">
        <f t="shared" ref="G70:G133" si="4">B70/$O$4</f>
        <v>88.064373759999995</v>
      </c>
      <c r="H70" s="17">
        <f t="shared" ref="H70:H133" si="5">C70/$O$5</f>
        <v>308.3381041714286</v>
      </c>
      <c r="I70" s="17">
        <f t="shared" ref="I70:I133" si="6">D70/$O$6</f>
        <v>157.48688286400002</v>
      </c>
    </row>
    <row r="71" spans="1:9" x14ac:dyDescent="0.25">
      <c r="A71" s="16">
        <v>9.9460000000000007E-2</v>
      </c>
      <c r="B71" s="16">
        <v>4.3429999999999996E-3</v>
      </c>
      <c r="C71" s="16">
        <v>9.6949999999999998E-4</v>
      </c>
      <c r="D71" s="16">
        <v>4.0070000000000001E-3</v>
      </c>
      <c r="F71" s="16">
        <v>9.9460000000000007E-2</v>
      </c>
      <c r="G71" s="17">
        <f t="shared" si="4"/>
        <v>84.391786240000002</v>
      </c>
      <c r="H71" s="17">
        <f t="shared" si="5"/>
        <v>292.21289540000004</v>
      </c>
      <c r="I71" s="17">
        <f t="shared" si="6"/>
        <v>151.294639088</v>
      </c>
    </row>
    <row r="72" spans="1:9" x14ac:dyDescent="0.25">
      <c r="A72" s="16">
        <v>0.1008</v>
      </c>
      <c r="B72" s="16">
        <v>4.1660000000000004E-3</v>
      </c>
      <c r="C72" s="16">
        <v>9.1940000000000001E-4</v>
      </c>
      <c r="D72" s="16">
        <v>3.849E-3</v>
      </c>
      <c r="F72" s="16">
        <v>0.1008</v>
      </c>
      <c r="G72" s="17">
        <f t="shared" si="4"/>
        <v>80.952378880000012</v>
      </c>
      <c r="H72" s="17">
        <f t="shared" si="5"/>
        <v>277.1124662514286</v>
      </c>
      <c r="I72" s="17">
        <f t="shared" si="6"/>
        <v>145.328940816</v>
      </c>
    </row>
    <row r="73" spans="1:9" x14ac:dyDescent="0.25">
      <c r="A73" s="16">
        <v>0.1021</v>
      </c>
      <c r="B73" s="16">
        <v>4.0029999999999996E-3</v>
      </c>
      <c r="C73" s="16">
        <v>8.7310000000000003E-4</v>
      </c>
      <c r="D73" s="16">
        <v>3.699E-3</v>
      </c>
      <c r="F73" s="16">
        <v>0.1021</v>
      </c>
      <c r="G73" s="17">
        <f t="shared" si="4"/>
        <v>77.78501503999999</v>
      </c>
      <c r="H73" s="17">
        <f t="shared" si="5"/>
        <v>263.15737903428573</v>
      </c>
      <c r="I73" s="17">
        <f t="shared" si="6"/>
        <v>139.66530321600001</v>
      </c>
    </row>
    <row r="74" spans="1:9" x14ac:dyDescent="0.25">
      <c r="A74" s="16">
        <v>0.10349999999999999</v>
      </c>
      <c r="B74" s="16">
        <v>3.8500000000000001E-3</v>
      </c>
      <c r="C74" s="16">
        <v>8.298E-4</v>
      </c>
      <c r="D74" s="16">
        <v>3.555E-3</v>
      </c>
      <c r="F74" s="16">
        <v>0.10349999999999999</v>
      </c>
      <c r="G74" s="17">
        <f t="shared" si="4"/>
        <v>74.811968000000007</v>
      </c>
      <c r="H74" s="17">
        <f t="shared" si="5"/>
        <v>250.1065091314286</v>
      </c>
      <c r="I74" s="17">
        <f t="shared" si="6"/>
        <v>134.22821112</v>
      </c>
    </row>
    <row r="75" spans="1:9" x14ac:dyDescent="0.25">
      <c r="A75" s="16">
        <v>0.1048</v>
      </c>
      <c r="B75" s="16">
        <v>3.7090000000000001E-3</v>
      </c>
      <c r="C75" s="16">
        <v>7.8989999999999996E-4</v>
      </c>
      <c r="D75" s="16">
        <v>3.418E-3</v>
      </c>
      <c r="F75" s="16">
        <v>0.1048</v>
      </c>
      <c r="G75" s="17">
        <f t="shared" si="4"/>
        <v>72.072101119999999</v>
      </c>
      <c r="H75" s="17">
        <f t="shared" si="5"/>
        <v>238.08041885142859</v>
      </c>
      <c r="I75" s="17">
        <f t="shared" si="6"/>
        <v>129.055422112</v>
      </c>
    </row>
    <row r="76" spans="1:9" x14ac:dyDescent="0.25">
      <c r="A76" s="16">
        <v>0.1061</v>
      </c>
      <c r="B76" s="16">
        <v>3.5760000000000002E-3</v>
      </c>
      <c r="C76" s="16">
        <v>7.5239999999999997E-4</v>
      </c>
      <c r="D76" s="16">
        <v>3.2859999999999999E-3</v>
      </c>
      <c r="F76" s="16">
        <v>0.1061</v>
      </c>
      <c r="G76" s="17">
        <f t="shared" si="4"/>
        <v>69.487687680000008</v>
      </c>
      <c r="H76" s="17">
        <f t="shared" si="5"/>
        <v>226.77770242285715</v>
      </c>
      <c r="I76" s="17">
        <f t="shared" si="6"/>
        <v>124.071421024</v>
      </c>
    </row>
    <row r="77" spans="1:9" x14ac:dyDescent="0.25">
      <c r="A77" s="16">
        <v>0.1075</v>
      </c>
      <c r="B77" s="16">
        <v>3.454E-3</v>
      </c>
      <c r="C77" s="16">
        <v>7.1779999999999999E-4</v>
      </c>
      <c r="D77" s="16">
        <v>3.1610000000000002E-3</v>
      </c>
      <c r="F77" s="16">
        <v>0.1075</v>
      </c>
      <c r="G77" s="17">
        <f t="shared" si="4"/>
        <v>67.117022720000008</v>
      </c>
      <c r="H77" s="17">
        <f t="shared" si="5"/>
        <v>216.34906273142857</v>
      </c>
      <c r="I77" s="17">
        <f t="shared" si="6"/>
        <v>119.35172302400001</v>
      </c>
    </row>
    <row r="78" spans="1:9" x14ac:dyDescent="0.25">
      <c r="A78" s="16">
        <v>0.10879999999999999</v>
      </c>
      <c r="B78" s="16">
        <v>3.339E-3</v>
      </c>
      <c r="C78" s="16">
        <v>6.8530000000000002E-4</v>
      </c>
      <c r="D78" s="16">
        <v>3.0400000000000002E-3</v>
      </c>
      <c r="F78" s="16">
        <v>0.10879999999999999</v>
      </c>
      <c r="G78" s="17">
        <f t="shared" si="4"/>
        <v>64.882379520000001</v>
      </c>
      <c r="H78" s="17">
        <f t="shared" si="5"/>
        <v>206.55337516000003</v>
      </c>
      <c r="I78" s="17">
        <f t="shared" si="6"/>
        <v>114.78305536000001</v>
      </c>
    </row>
    <row r="79" spans="1:9" x14ac:dyDescent="0.25">
      <c r="A79" s="16">
        <v>0.1101</v>
      </c>
      <c r="B79" s="16">
        <v>3.2320000000000001E-3</v>
      </c>
      <c r="C79" s="16">
        <v>6.5519999999999999E-4</v>
      </c>
      <c r="D79" s="16">
        <v>2.9250000000000001E-3</v>
      </c>
      <c r="F79" s="16">
        <v>0.1101</v>
      </c>
      <c r="G79" s="17">
        <f t="shared" si="4"/>
        <v>62.803189760000002</v>
      </c>
      <c r="H79" s="17">
        <f t="shared" si="5"/>
        <v>197.48106144000002</v>
      </c>
      <c r="I79" s="17">
        <f t="shared" si="6"/>
        <v>110.4409332</v>
      </c>
    </row>
    <row r="80" spans="1:9" x14ac:dyDescent="0.25">
      <c r="A80" s="16">
        <v>0.1115</v>
      </c>
      <c r="B80" s="16">
        <v>3.1310000000000001E-3</v>
      </c>
      <c r="C80" s="16">
        <v>6.2679999999999995E-4</v>
      </c>
      <c r="D80" s="16">
        <v>2.8149999999999998E-3</v>
      </c>
      <c r="F80" s="16">
        <v>0.1115</v>
      </c>
      <c r="G80" s="17">
        <f t="shared" si="4"/>
        <v>60.840590080000005</v>
      </c>
      <c r="H80" s="17">
        <f t="shared" si="5"/>
        <v>188.92113753142857</v>
      </c>
      <c r="I80" s="17">
        <f t="shared" si="6"/>
        <v>106.28759896</v>
      </c>
    </row>
    <row r="81" spans="1:9" x14ac:dyDescent="0.25">
      <c r="A81" s="16">
        <v>0.1128</v>
      </c>
      <c r="B81" s="16">
        <v>3.0370000000000002E-3</v>
      </c>
      <c r="C81" s="16">
        <v>6.0050000000000001E-4</v>
      </c>
      <c r="D81" s="16">
        <v>2.7100000000000002E-3</v>
      </c>
      <c r="F81" s="16">
        <v>0.1128</v>
      </c>
      <c r="G81" s="17">
        <f t="shared" si="4"/>
        <v>59.014012160000007</v>
      </c>
      <c r="H81" s="17">
        <f t="shared" si="5"/>
        <v>180.99416574285715</v>
      </c>
      <c r="I81" s="17">
        <f t="shared" si="6"/>
        <v>102.32305264000001</v>
      </c>
    </row>
    <row r="82" spans="1:9" x14ac:dyDescent="0.25">
      <c r="A82" s="16">
        <v>0.1142</v>
      </c>
      <c r="B82" s="16">
        <v>2.9480000000000001E-3</v>
      </c>
      <c r="C82" s="16">
        <v>5.7569999999999995E-4</v>
      </c>
      <c r="D82" s="16">
        <v>2.6090000000000002E-3</v>
      </c>
      <c r="F82" s="16">
        <v>0.1142</v>
      </c>
      <c r="G82" s="17">
        <f t="shared" si="4"/>
        <v>57.284592640000007</v>
      </c>
      <c r="H82" s="17">
        <f t="shared" si="5"/>
        <v>173.51930261142857</v>
      </c>
      <c r="I82" s="17">
        <f t="shared" si="6"/>
        <v>98.509536656000009</v>
      </c>
    </row>
    <row r="83" spans="1:9" x14ac:dyDescent="0.25">
      <c r="A83" s="16">
        <v>0.11550000000000001</v>
      </c>
      <c r="B83" s="16">
        <v>2.8639999999999998E-3</v>
      </c>
      <c r="C83" s="16">
        <v>5.5250000000000004E-4</v>
      </c>
      <c r="D83" s="16">
        <v>2.5119999999999999E-3</v>
      </c>
      <c r="F83" s="16">
        <v>0.11550000000000001</v>
      </c>
      <c r="G83" s="17">
        <f t="shared" si="4"/>
        <v>55.652331519999997</v>
      </c>
      <c r="H83" s="17">
        <f t="shared" si="5"/>
        <v>166.52668871428574</v>
      </c>
      <c r="I83" s="17">
        <f t="shared" si="6"/>
        <v>94.847051007999994</v>
      </c>
    </row>
    <row r="84" spans="1:9" x14ac:dyDescent="0.25">
      <c r="A84" s="16">
        <v>0.1168</v>
      </c>
      <c r="B84" s="16">
        <v>2.7850000000000001E-3</v>
      </c>
      <c r="C84" s="16">
        <v>5.3070000000000005E-4</v>
      </c>
      <c r="D84" s="16">
        <v>2.4199999999999998E-3</v>
      </c>
      <c r="F84" s="16">
        <v>0.1168</v>
      </c>
      <c r="G84" s="17">
        <f t="shared" si="4"/>
        <v>54.117228800000007</v>
      </c>
      <c r="H84" s="17">
        <f t="shared" si="5"/>
        <v>159.95604289714288</v>
      </c>
      <c r="I84" s="17">
        <f t="shared" si="6"/>
        <v>91.373353280000003</v>
      </c>
    </row>
    <row r="85" spans="1:9" x14ac:dyDescent="0.25">
      <c r="A85" s="16">
        <v>0.1181</v>
      </c>
      <c r="B85" s="16">
        <v>2.7100000000000002E-3</v>
      </c>
      <c r="C85" s="16">
        <v>5.1009999999999998E-4</v>
      </c>
      <c r="D85" s="16">
        <v>2.3310000000000002E-3</v>
      </c>
      <c r="F85" s="16">
        <v>0.1181</v>
      </c>
      <c r="G85" s="17">
        <f t="shared" si="4"/>
        <v>52.65985280000001</v>
      </c>
      <c r="H85" s="17">
        <f t="shared" si="5"/>
        <v>153.7470840057143</v>
      </c>
      <c r="I85" s="17">
        <f t="shared" si="6"/>
        <v>88.012928304000013</v>
      </c>
    </row>
    <row r="86" spans="1:9" x14ac:dyDescent="0.25">
      <c r="A86" s="16">
        <v>0.1195</v>
      </c>
      <c r="B86" s="16">
        <v>2.6380000000000002E-3</v>
      </c>
      <c r="C86" s="16">
        <v>4.9069999999999995E-4</v>
      </c>
      <c r="D86" s="16">
        <v>2.245E-3</v>
      </c>
      <c r="F86" s="16">
        <v>0.1195</v>
      </c>
      <c r="G86" s="17">
        <f t="shared" si="4"/>
        <v>51.260771840000004</v>
      </c>
      <c r="H86" s="17">
        <f t="shared" si="5"/>
        <v>147.89981204</v>
      </c>
      <c r="I86" s="17">
        <f t="shared" si="6"/>
        <v>84.765776080000009</v>
      </c>
    </row>
    <row r="87" spans="1:9" x14ac:dyDescent="0.25">
      <c r="A87" s="16">
        <v>0.1208</v>
      </c>
      <c r="B87" s="16">
        <v>2.5699999999999998E-3</v>
      </c>
      <c r="C87" s="16">
        <v>4.7219999999999999E-4</v>
      </c>
      <c r="D87" s="16">
        <v>2.163E-3</v>
      </c>
      <c r="F87" s="16">
        <v>0.1208</v>
      </c>
      <c r="G87" s="17">
        <f t="shared" si="4"/>
        <v>49.939417599999999</v>
      </c>
      <c r="H87" s="17">
        <f t="shared" si="5"/>
        <v>142.32380526857145</v>
      </c>
      <c r="I87" s="17">
        <f t="shared" si="6"/>
        <v>81.669654191999996</v>
      </c>
    </row>
    <row r="88" spans="1:9" x14ac:dyDescent="0.25">
      <c r="A88" s="16">
        <v>0.1222</v>
      </c>
      <c r="B88" s="16">
        <v>2.5040000000000001E-3</v>
      </c>
      <c r="C88" s="16">
        <v>4.549E-4</v>
      </c>
      <c r="D88" s="16">
        <v>2.0839999999999999E-3</v>
      </c>
      <c r="F88" s="16">
        <v>0.1222</v>
      </c>
      <c r="G88" s="17">
        <f t="shared" si="4"/>
        <v>48.656926720000008</v>
      </c>
      <c r="H88" s="17">
        <f t="shared" si="5"/>
        <v>137.10948542285715</v>
      </c>
      <c r="I88" s="17">
        <f t="shared" si="6"/>
        <v>78.686805055999997</v>
      </c>
    </row>
    <row r="89" spans="1:9" x14ac:dyDescent="0.25">
      <c r="A89" s="16">
        <v>0.1235</v>
      </c>
      <c r="B89" s="16">
        <v>2.4399999999999999E-3</v>
      </c>
      <c r="C89" s="16">
        <v>4.3839999999999998E-4</v>
      </c>
      <c r="D89" s="16">
        <v>2.0079999999999998E-3</v>
      </c>
      <c r="F89" s="16">
        <v>0.1235</v>
      </c>
      <c r="G89" s="17">
        <f t="shared" si="4"/>
        <v>47.413299200000004</v>
      </c>
      <c r="H89" s="17">
        <f t="shared" si="5"/>
        <v>132.13629019428572</v>
      </c>
      <c r="I89" s="17">
        <f t="shared" si="6"/>
        <v>75.817228671999999</v>
      </c>
    </row>
    <row r="90" spans="1:9" x14ac:dyDescent="0.25">
      <c r="A90" s="16">
        <v>0.12479999999999999</v>
      </c>
      <c r="B90" s="16">
        <v>2.379E-3</v>
      </c>
      <c r="C90" s="16">
        <v>4.2279999999999998E-4</v>
      </c>
      <c r="D90" s="16">
        <v>1.9350000000000001E-3</v>
      </c>
      <c r="F90" s="16">
        <v>0.12479999999999999</v>
      </c>
      <c r="G90" s="17">
        <f t="shared" si="4"/>
        <v>46.227966720000005</v>
      </c>
      <c r="H90" s="17">
        <f t="shared" si="5"/>
        <v>127.43436016</v>
      </c>
      <c r="I90" s="17">
        <f t="shared" si="6"/>
        <v>73.060925040000001</v>
      </c>
    </row>
    <row r="91" spans="1:9" x14ac:dyDescent="0.25">
      <c r="A91" s="16">
        <v>0.12620000000000001</v>
      </c>
      <c r="B91" s="16">
        <v>2.32E-3</v>
      </c>
      <c r="C91" s="16">
        <v>4.0789999999999999E-4</v>
      </c>
      <c r="D91" s="16">
        <v>1.864E-3</v>
      </c>
      <c r="F91" s="16">
        <v>0.12620000000000001</v>
      </c>
      <c r="G91" s="17">
        <f t="shared" si="4"/>
        <v>45.081497600000006</v>
      </c>
      <c r="H91" s="17">
        <f t="shared" si="5"/>
        <v>122.94341416571429</v>
      </c>
      <c r="I91" s="17">
        <f t="shared" si="6"/>
        <v>70.380136575999998</v>
      </c>
    </row>
    <row r="92" spans="1:9" x14ac:dyDescent="0.25">
      <c r="A92" s="16">
        <v>0.1275</v>
      </c>
      <c r="B92" s="16">
        <v>2.2620000000000001E-3</v>
      </c>
      <c r="C92" s="16">
        <v>3.9379999999999998E-4</v>
      </c>
      <c r="D92" s="16">
        <v>1.7960000000000001E-3</v>
      </c>
      <c r="F92" s="16">
        <v>0.1275</v>
      </c>
      <c r="G92" s="17">
        <f t="shared" si="4"/>
        <v>43.954460160000004</v>
      </c>
      <c r="H92" s="17">
        <f t="shared" si="5"/>
        <v>118.69359278857144</v>
      </c>
      <c r="I92" s="17">
        <f t="shared" si="6"/>
        <v>67.81262086400001</v>
      </c>
    </row>
    <row r="93" spans="1:9" x14ac:dyDescent="0.25">
      <c r="A93" s="16">
        <v>0.1288</v>
      </c>
      <c r="B93" s="16">
        <v>2.2049999999999999E-3</v>
      </c>
      <c r="C93" s="16">
        <v>3.8029999999999997E-4</v>
      </c>
      <c r="D93" s="16">
        <v>1.73E-3</v>
      </c>
      <c r="F93" s="16">
        <v>0.1288</v>
      </c>
      <c r="G93" s="17">
        <f t="shared" si="4"/>
        <v>42.846854399999998</v>
      </c>
      <c r="H93" s="17">
        <f t="shared" si="5"/>
        <v>114.62461487428571</v>
      </c>
      <c r="I93" s="17">
        <f t="shared" si="6"/>
        <v>65.320620320000003</v>
      </c>
    </row>
    <row r="94" spans="1:9" x14ac:dyDescent="0.25">
      <c r="A94" s="16">
        <v>0.13020000000000001</v>
      </c>
      <c r="B94" s="16">
        <v>2.15E-3</v>
      </c>
      <c r="C94" s="16">
        <v>3.6759999999999999E-4</v>
      </c>
      <c r="D94" s="16">
        <v>1.6670000000000001E-3</v>
      </c>
      <c r="F94" s="16">
        <v>0.13020000000000001</v>
      </c>
      <c r="G94" s="17">
        <f t="shared" si="4"/>
        <v>41.778112</v>
      </c>
      <c r="H94" s="17">
        <f t="shared" si="5"/>
        <v>110.79676157714286</v>
      </c>
      <c r="I94" s="17">
        <f t="shared" si="6"/>
        <v>62.941892528000004</v>
      </c>
    </row>
    <row r="95" spans="1:9" x14ac:dyDescent="0.25">
      <c r="A95" s="16">
        <v>0.13150000000000001</v>
      </c>
      <c r="B95" s="16">
        <v>2.0960000000000002E-3</v>
      </c>
      <c r="C95" s="16">
        <v>3.5540000000000002E-4</v>
      </c>
      <c r="D95" s="16">
        <v>1.6050000000000001E-3</v>
      </c>
      <c r="F95" s="16">
        <v>0.13150000000000001</v>
      </c>
      <c r="G95" s="17">
        <f t="shared" si="4"/>
        <v>40.728801280000006</v>
      </c>
      <c r="H95" s="17">
        <f t="shared" si="5"/>
        <v>107.1196111657143</v>
      </c>
      <c r="I95" s="17">
        <f t="shared" si="6"/>
        <v>60.600922320000002</v>
      </c>
    </row>
    <row r="96" spans="1:9" x14ac:dyDescent="0.25">
      <c r="A96" s="16">
        <v>0.1328</v>
      </c>
      <c r="B96" s="16">
        <v>2.0430000000000001E-3</v>
      </c>
      <c r="C96" s="16">
        <v>3.4380000000000001E-4</v>
      </c>
      <c r="D96" s="16">
        <v>1.5449999999999999E-3</v>
      </c>
      <c r="F96" s="16">
        <v>0.1328</v>
      </c>
      <c r="G96" s="17">
        <f t="shared" si="4"/>
        <v>39.698922240000002</v>
      </c>
      <c r="H96" s="17">
        <f t="shared" si="5"/>
        <v>103.62330421714287</v>
      </c>
      <c r="I96" s="17">
        <f t="shared" si="6"/>
        <v>58.335467279999996</v>
      </c>
    </row>
    <row r="97" spans="1:9" x14ac:dyDescent="0.25">
      <c r="A97" s="16">
        <v>0.13420000000000001</v>
      </c>
      <c r="B97" s="16">
        <v>1.9910000000000001E-3</v>
      </c>
      <c r="C97" s="16">
        <v>3.3290000000000001E-4</v>
      </c>
      <c r="D97" s="16">
        <v>1.488E-3</v>
      </c>
      <c r="F97" s="16">
        <v>0.13420000000000001</v>
      </c>
      <c r="G97" s="17">
        <f t="shared" si="4"/>
        <v>38.688474880000008</v>
      </c>
      <c r="H97" s="17">
        <f t="shared" si="5"/>
        <v>100.33798130857144</v>
      </c>
      <c r="I97" s="17">
        <f t="shared" si="6"/>
        <v>56.183284991999997</v>
      </c>
    </row>
    <row r="98" spans="1:9" x14ac:dyDescent="0.25">
      <c r="A98" s="16">
        <v>0.13550000000000001</v>
      </c>
      <c r="B98" s="16">
        <v>1.939E-3</v>
      </c>
      <c r="C98" s="16">
        <v>3.2229999999999997E-4</v>
      </c>
      <c r="D98" s="16">
        <v>1.4319999999999999E-3</v>
      </c>
      <c r="F98" s="16">
        <v>0.13550000000000001</v>
      </c>
      <c r="G98" s="17">
        <f t="shared" si="4"/>
        <v>37.678027520000001</v>
      </c>
      <c r="H98" s="17">
        <f t="shared" si="5"/>
        <v>97.143080131428576</v>
      </c>
      <c r="I98" s="17">
        <f t="shared" si="6"/>
        <v>54.068860287999996</v>
      </c>
    </row>
    <row r="99" spans="1:9" x14ac:dyDescent="0.25">
      <c r="A99" s="16">
        <v>0.1368</v>
      </c>
      <c r="B99" s="16">
        <v>1.8879999999999999E-3</v>
      </c>
      <c r="C99" s="16">
        <v>3.124E-4</v>
      </c>
      <c r="D99" s="16">
        <v>1.3780000000000001E-3</v>
      </c>
      <c r="F99" s="16">
        <v>0.1368</v>
      </c>
      <c r="G99" s="17">
        <f t="shared" si="4"/>
        <v>36.687011840000004</v>
      </c>
      <c r="H99" s="17">
        <f t="shared" si="5"/>
        <v>94.159162994285722</v>
      </c>
      <c r="I99" s="17">
        <f t="shared" si="6"/>
        <v>52.029950752000005</v>
      </c>
    </row>
    <row r="100" spans="1:9" x14ac:dyDescent="0.25">
      <c r="A100" s="16">
        <v>0.13819999999999999</v>
      </c>
      <c r="B100" s="16">
        <v>1.838E-3</v>
      </c>
      <c r="C100" s="16">
        <v>3.0289999999999999E-4</v>
      </c>
      <c r="D100" s="16">
        <v>1.325E-3</v>
      </c>
      <c r="F100" s="16">
        <v>0.13819999999999999</v>
      </c>
      <c r="G100" s="17">
        <f t="shared" si="4"/>
        <v>35.715427840000004</v>
      </c>
      <c r="H100" s="17">
        <f t="shared" si="5"/>
        <v>91.295808165714291</v>
      </c>
      <c r="I100" s="17">
        <f t="shared" si="6"/>
        <v>50.028798800000004</v>
      </c>
    </row>
    <row r="101" spans="1:9" x14ac:dyDescent="0.25">
      <c r="A101" s="16">
        <v>0.13950000000000001</v>
      </c>
      <c r="B101" s="16">
        <v>1.7880000000000001E-3</v>
      </c>
      <c r="C101" s="16">
        <v>2.9389999999999999E-4</v>
      </c>
      <c r="D101" s="16">
        <v>1.2750000000000001E-3</v>
      </c>
      <c r="F101" s="16">
        <v>0.13950000000000001</v>
      </c>
      <c r="G101" s="17">
        <f t="shared" si="4"/>
        <v>34.743843840000004</v>
      </c>
      <c r="H101" s="17">
        <f t="shared" si="5"/>
        <v>88.583156222857141</v>
      </c>
      <c r="I101" s="17">
        <f t="shared" si="6"/>
        <v>48.140919600000004</v>
      </c>
    </row>
    <row r="102" spans="1:9" x14ac:dyDescent="0.25">
      <c r="A102" s="16">
        <v>0.14080000000000001</v>
      </c>
      <c r="B102" s="16">
        <v>1.738E-3</v>
      </c>
      <c r="C102" s="16">
        <v>2.854E-4</v>
      </c>
      <c r="D102" s="16">
        <v>1.225E-3</v>
      </c>
      <c r="F102" s="16">
        <v>0.14080000000000001</v>
      </c>
      <c r="G102" s="17">
        <f t="shared" si="4"/>
        <v>33.772259840000004</v>
      </c>
      <c r="H102" s="17">
        <f t="shared" si="5"/>
        <v>86.021207165714287</v>
      </c>
      <c r="I102" s="17">
        <f t="shared" si="6"/>
        <v>46.253040400000003</v>
      </c>
    </row>
    <row r="103" spans="1:9" x14ac:dyDescent="0.25">
      <c r="A103" s="16">
        <v>0.14219999999999999</v>
      </c>
      <c r="B103" s="16">
        <v>1.6900000000000001E-3</v>
      </c>
      <c r="C103" s="16">
        <v>2.7730000000000002E-4</v>
      </c>
      <c r="D103" s="16">
        <v>1.178E-3</v>
      </c>
      <c r="F103" s="16">
        <v>0.14219999999999999</v>
      </c>
      <c r="G103" s="17">
        <f t="shared" si="4"/>
        <v>32.839539200000004</v>
      </c>
      <c r="H103" s="17">
        <f t="shared" si="5"/>
        <v>83.579820417142869</v>
      </c>
      <c r="I103" s="17">
        <f t="shared" si="6"/>
        <v>44.478433952000003</v>
      </c>
    </row>
    <row r="104" spans="1:9" x14ac:dyDescent="0.25">
      <c r="A104" s="16">
        <v>0.14349999999999999</v>
      </c>
      <c r="B104" s="16">
        <v>1.642E-3</v>
      </c>
      <c r="C104" s="16">
        <v>2.6959999999999999E-4</v>
      </c>
      <c r="D104" s="16">
        <v>1.1310000000000001E-3</v>
      </c>
      <c r="F104" s="16">
        <v>0.14349999999999999</v>
      </c>
      <c r="G104" s="17">
        <f t="shared" si="4"/>
        <v>31.906818560000001</v>
      </c>
      <c r="H104" s="17">
        <f t="shared" si="5"/>
        <v>81.25899597714286</v>
      </c>
      <c r="I104" s="17">
        <f t="shared" si="6"/>
        <v>42.703827504000003</v>
      </c>
    </row>
    <row r="105" spans="1:9" x14ac:dyDescent="0.25">
      <c r="A105" s="16">
        <v>0.14480000000000001</v>
      </c>
      <c r="B105" s="16">
        <v>1.5939999999999999E-3</v>
      </c>
      <c r="C105" s="16">
        <v>2.6229999999999998E-4</v>
      </c>
      <c r="D105" s="16">
        <v>1.0859999999999999E-3</v>
      </c>
      <c r="F105" s="16">
        <v>0.14480000000000001</v>
      </c>
      <c r="G105" s="17">
        <f t="shared" si="4"/>
        <v>30.974097920000002</v>
      </c>
      <c r="H105" s="17">
        <f t="shared" si="5"/>
        <v>79.058733845714286</v>
      </c>
      <c r="I105" s="17">
        <f t="shared" si="6"/>
        <v>41.004736223999998</v>
      </c>
    </row>
    <row r="106" spans="1:9" x14ac:dyDescent="0.25">
      <c r="A106" s="16">
        <v>0.1462</v>
      </c>
      <c r="B106" s="16">
        <v>1.547E-3</v>
      </c>
      <c r="C106" s="16">
        <v>2.5530000000000003E-4</v>
      </c>
      <c r="D106" s="16">
        <v>1.0430000000000001E-3</v>
      </c>
      <c r="F106" s="16">
        <v>0.1462</v>
      </c>
      <c r="G106" s="17">
        <f t="shared" si="4"/>
        <v>30.060808960000003</v>
      </c>
      <c r="H106" s="17">
        <f t="shared" si="5"/>
        <v>76.948893445714305</v>
      </c>
      <c r="I106" s="17">
        <f t="shared" si="6"/>
        <v>39.381160112000003</v>
      </c>
    </row>
    <row r="107" spans="1:9" x14ac:dyDescent="0.25">
      <c r="A107" s="16">
        <v>0.14749999999999999</v>
      </c>
      <c r="B107" s="16">
        <v>1.5009999999999999E-3</v>
      </c>
      <c r="C107" s="16">
        <v>2.4869999999999997E-4</v>
      </c>
      <c r="D107" s="16">
        <v>1.0009999999999999E-3</v>
      </c>
      <c r="F107" s="16">
        <v>0.14749999999999999</v>
      </c>
      <c r="G107" s="17">
        <f t="shared" si="4"/>
        <v>29.16695168</v>
      </c>
      <c r="H107" s="17">
        <f t="shared" si="5"/>
        <v>74.959615354285717</v>
      </c>
      <c r="I107" s="17">
        <f t="shared" si="6"/>
        <v>37.795341583999999</v>
      </c>
    </row>
    <row r="108" spans="1:9" x14ac:dyDescent="0.25">
      <c r="A108" s="16">
        <v>0.14879999999999999</v>
      </c>
      <c r="B108" s="16">
        <v>1.4549999999999999E-3</v>
      </c>
      <c r="C108" s="16">
        <v>2.4250000000000001E-4</v>
      </c>
      <c r="D108" s="16">
        <v>9.6040000000000003E-4</v>
      </c>
      <c r="F108" s="16">
        <v>0.14879999999999999</v>
      </c>
      <c r="G108" s="17">
        <f t="shared" si="4"/>
        <v>28.273094400000002</v>
      </c>
      <c r="H108" s="17">
        <f t="shared" si="5"/>
        <v>73.090899571428579</v>
      </c>
      <c r="I108" s="17">
        <f t="shared" si="6"/>
        <v>36.262383673600006</v>
      </c>
    </row>
    <row r="109" spans="1:9" x14ac:dyDescent="0.25">
      <c r="A109" s="16">
        <v>0.1502</v>
      </c>
      <c r="B109" s="16">
        <v>1.41E-3</v>
      </c>
      <c r="C109" s="16">
        <v>2.364E-4</v>
      </c>
      <c r="D109" s="16">
        <v>9.2100000000000005E-4</v>
      </c>
      <c r="F109" s="16">
        <v>0.1502</v>
      </c>
      <c r="G109" s="17">
        <f t="shared" si="4"/>
        <v>27.398668800000003</v>
      </c>
      <c r="H109" s="17">
        <f t="shared" si="5"/>
        <v>71.252324365714287</v>
      </c>
      <c r="I109" s="17">
        <f t="shared" si="6"/>
        <v>34.774734864000003</v>
      </c>
    </row>
    <row r="110" spans="1:9" x14ac:dyDescent="0.25">
      <c r="A110" s="16">
        <v>0.1515</v>
      </c>
      <c r="B110" s="16">
        <v>1.366E-3</v>
      </c>
      <c r="C110" s="16">
        <v>2.308E-4</v>
      </c>
      <c r="D110" s="16">
        <v>8.832E-4</v>
      </c>
      <c r="F110" s="16">
        <v>0.1515</v>
      </c>
      <c r="G110" s="17">
        <f t="shared" si="4"/>
        <v>26.543674880000001</v>
      </c>
      <c r="H110" s="17">
        <f t="shared" si="5"/>
        <v>69.56445204571429</v>
      </c>
      <c r="I110" s="17">
        <f t="shared" si="6"/>
        <v>33.347498188800003</v>
      </c>
    </row>
    <row r="111" spans="1:9" x14ac:dyDescent="0.25">
      <c r="A111" s="16">
        <v>0.15279999999999999</v>
      </c>
      <c r="B111" s="16">
        <v>1.322E-3</v>
      </c>
      <c r="C111" s="16">
        <v>2.254E-4</v>
      </c>
      <c r="D111" s="16">
        <v>8.4679999999999998E-4</v>
      </c>
      <c r="F111" s="16">
        <v>0.15279999999999999</v>
      </c>
      <c r="G111" s="17">
        <f t="shared" si="4"/>
        <v>25.688680960000003</v>
      </c>
      <c r="H111" s="17">
        <f t="shared" si="5"/>
        <v>67.936860880000012</v>
      </c>
      <c r="I111" s="17">
        <f t="shared" si="6"/>
        <v>31.9731221312</v>
      </c>
    </row>
    <row r="112" spans="1:9" x14ac:dyDescent="0.25">
      <c r="A112" s="16">
        <v>0.1542</v>
      </c>
      <c r="B112" s="16">
        <v>1.279E-3</v>
      </c>
      <c r="C112" s="16">
        <v>2.2020000000000001E-4</v>
      </c>
      <c r="D112" s="16">
        <v>8.1139999999999999E-4</v>
      </c>
      <c r="F112" s="16">
        <v>0.1542</v>
      </c>
      <c r="G112" s="17">
        <f t="shared" si="4"/>
        <v>24.853118720000001</v>
      </c>
      <c r="H112" s="17">
        <f t="shared" si="5"/>
        <v>66.369550868571437</v>
      </c>
      <c r="I112" s="17">
        <f t="shared" si="6"/>
        <v>30.636503657600002</v>
      </c>
    </row>
    <row r="113" spans="1:9" x14ac:dyDescent="0.25">
      <c r="A113" s="16">
        <v>0.1555</v>
      </c>
      <c r="B113" s="16">
        <v>1.238E-3</v>
      </c>
      <c r="C113" s="16">
        <v>2.152E-4</v>
      </c>
      <c r="D113" s="16">
        <v>7.7769999999999998E-4</v>
      </c>
      <c r="F113" s="16">
        <v>0.1555</v>
      </c>
      <c r="G113" s="17">
        <f t="shared" si="4"/>
        <v>24.05641984</v>
      </c>
      <c r="H113" s="17">
        <f t="shared" si="5"/>
        <v>64.862522011428581</v>
      </c>
      <c r="I113" s="17">
        <f t="shared" si="6"/>
        <v>29.3640730768</v>
      </c>
    </row>
    <row r="114" spans="1:9" x14ac:dyDescent="0.25">
      <c r="A114" s="16">
        <v>0.15690000000000001</v>
      </c>
      <c r="B114" s="16">
        <v>1.196E-3</v>
      </c>
      <c r="C114" s="16">
        <v>2.1039999999999999E-4</v>
      </c>
      <c r="D114" s="16">
        <v>7.4489999999999995E-4</v>
      </c>
      <c r="F114" s="16">
        <v>0.15690000000000001</v>
      </c>
      <c r="G114" s="17">
        <f t="shared" si="4"/>
        <v>23.240289280000002</v>
      </c>
      <c r="H114" s="17">
        <f t="shared" si="5"/>
        <v>63.415774308571429</v>
      </c>
      <c r="I114" s="17">
        <f t="shared" si="6"/>
        <v>28.1256243216</v>
      </c>
    </row>
    <row r="115" spans="1:9" x14ac:dyDescent="0.25">
      <c r="A115" s="16">
        <v>0.15820000000000001</v>
      </c>
      <c r="B115" s="16">
        <v>1.1559999999999999E-3</v>
      </c>
      <c r="C115" s="16">
        <v>2.0589999999999999E-4</v>
      </c>
      <c r="D115" s="16">
        <v>7.1369999999999995E-4</v>
      </c>
      <c r="F115" s="16">
        <v>0.15820000000000001</v>
      </c>
      <c r="G115" s="17">
        <f t="shared" si="4"/>
        <v>22.463022079999998</v>
      </c>
      <c r="H115" s="17">
        <f t="shared" si="5"/>
        <v>62.059448337142861</v>
      </c>
      <c r="I115" s="17">
        <f t="shared" si="6"/>
        <v>26.9475877008</v>
      </c>
    </row>
    <row r="116" spans="1:9" x14ac:dyDescent="0.25">
      <c r="A116" s="16">
        <v>0.1595</v>
      </c>
      <c r="B116" s="16">
        <v>1.1169999999999999E-3</v>
      </c>
      <c r="C116" s="16">
        <v>2.0149999999999999E-4</v>
      </c>
      <c r="D116" s="16">
        <v>6.8349999999999997E-4</v>
      </c>
      <c r="F116" s="16">
        <v>0.1595</v>
      </c>
      <c r="G116" s="17">
        <f t="shared" si="4"/>
        <v>21.705186560000001</v>
      </c>
      <c r="H116" s="17">
        <f t="shared" si="5"/>
        <v>60.733262942857145</v>
      </c>
      <c r="I116" s="17">
        <f t="shared" si="6"/>
        <v>25.807308664000001</v>
      </c>
    </row>
    <row r="117" spans="1:9" x14ac:dyDescent="0.25">
      <c r="A117" s="16">
        <v>0.1608</v>
      </c>
      <c r="B117" s="16">
        <v>1.0790000000000001E-3</v>
      </c>
      <c r="C117" s="16">
        <v>1.972E-4</v>
      </c>
      <c r="D117" s="16">
        <v>6.5479999999999998E-4</v>
      </c>
      <c r="F117" s="16">
        <v>0.1608</v>
      </c>
      <c r="G117" s="17">
        <f t="shared" si="4"/>
        <v>20.966782720000005</v>
      </c>
      <c r="H117" s="17">
        <f t="shared" si="5"/>
        <v>59.437218125714288</v>
      </c>
      <c r="I117" s="17">
        <f t="shared" si="6"/>
        <v>24.723666003199998</v>
      </c>
    </row>
    <row r="118" spans="1:9" x14ac:dyDescent="0.25">
      <c r="A118" s="16">
        <v>0.16220000000000001</v>
      </c>
      <c r="B118" s="16">
        <v>1.042E-3</v>
      </c>
      <c r="C118" s="16">
        <v>1.9320000000000001E-4</v>
      </c>
      <c r="D118" s="16">
        <v>6.2730000000000001E-4</v>
      </c>
      <c r="F118" s="16">
        <v>0.16220000000000001</v>
      </c>
      <c r="G118" s="17">
        <f t="shared" si="4"/>
        <v>20.247810560000001</v>
      </c>
      <c r="H118" s="17">
        <f t="shared" si="5"/>
        <v>58.231595040000009</v>
      </c>
      <c r="I118" s="17">
        <f t="shared" si="6"/>
        <v>23.6853324432</v>
      </c>
    </row>
    <row r="119" spans="1:9" x14ac:dyDescent="0.25">
      <c r="A119" s="16">
        <v>0.16350000000000001</v>
      </c>
      <c r="B119" s="16">
        <v>1.0059999999999999E-3</v>
      </c>
      <c r="C119" s="16">
        <v>1.8919999999999999E-4</v>
      </c>
      <c r="D119" s="16">
        <v>6.0070000000000002E-4</v>
      </c>
      <c r="F119" s="16">
        <v>0.16350000000000001</v>
      </c>
      <c r="G119" s="17">
        <f t="shared" si="4"/>
        <v>19.548270080000002</v>
      </c>
      <c r="H119" s="17">
        <f t="shared" si="5"/>
        <v>57.025971954285716</v>
      </c>
      <c r="I119" s="17">
        <f t="shared" si="6"/>
        <v>22.6809807088</v>
      </c>
    </row>
    <row r="120" spans="1:9" x14ac:dyDescent="0.25">
      <c r="A120" s="16">
        <v>0.1648</v>
      </c>
      <c r="B120" s="16">
        <v>9.7079999999999996E-4</v>
      </c>
      <c r="C120" s="16">
        <v>1.8540000000000001E-4</v>
      </c>
      <c r="D120" s="16">
        <v>5.756E-4</v>
      </c>
      <c r="F120" s="16">
        <v>0.1648</v>
      </c>
      <c r="G120" s="17">
        <f t="shared" si="4"/>
        <v>18.864274944000002</v>
      </c>
      <c r="H120" s="17">
        <f t="shared" si="5"/>
        <v>55.880630022857147</v>
      </c>
      <c r="I120" s="17">
        <f t="shared" si="6"/>
        <v>21.7332653504</v>
      </c>
    </row>
    <row r="121" spans="1:9" x14ac:dyDescent="0.25">
      <c r="A121" s="16">
        <v>0.16619999999999999</v>
      </c>
      <c r="B121" s="16">
        <v>9.368E-4</v>
      </c>
      <c r="C121" s="16">
        <v>1.817E-4</v>
      </c>
      <c r="D121" s="16">
        <v>5.5139999999999996E-4</v>
      </c>
      <c r="F121" s="16">
        <v>0.16619999999999999</v>
      </c>
      <c r="G121" s="17">
        <f t="shared" si="4"/>
        <v>18.203597824000003</v>
      </c>
      <c r="H121" s="17">
        <f t="shared" si="5"/>
        <v>54.765428668571431</v>
      </c>
      <c r="I121" s="17">
        <f t="shared" si="6"/>
        <v>20.819531817599998</v>
      </c>
    </row>
    <row r="122" spans="1:9" x14ac:dyDescent="0.25">
      <c r="A122" s="16">
        <v>0.16750000000000001</v>
      </c>
      <c r="B122" s="16">
        <v>9.0419999999999997E-4</v>
      </c>
      <c r="C122" s="16">
        <v>1.7809999999999999E-4</v>
      </c>
      <c r="D122" s="16">
        <v>5.2840000000000005E-4</v>
      </c>
      <c r="F122" s="16">
        <v>0.16750000000000001</v>
      </c>
      <c r="G122" s="17">
        <f t="shared" si="4"/>
        <v>17.570125056000002</v>
      </c>
      <c r="H122" s="17">
        <f t="shared" si="5"/>
        <v>53.680367891428574</v>
      </c>
      <c r="I122" s="17">
        <f t="shared" si="6"/>
        <v>19.951107385600004</v>
      </c>
    </row>
    <row r="123" spans="1:9" x14ac:dyDescent="0.25">
      <c r="A123" s="16">
        <v>0.16889999999999999</v>
      </c>
      <c r="B123" s="16">
        <v>8.7270000000000002E-4</v>
      </c>
      <c r="C123" s="16">
        <v>1.7459999999999999E-4</v>
      </c>
      <c r="D123" s="16">
        <v>5.0659999999999995E-4</v>
      </c>
      <c r="F123" s="16">
        <v>0.16889999999999999</v>
      </c>
      <c r="G123" s="17">
        <f t="shared" si="4"/>
        <v>16.958027136000002</v>
      </c>
      <c r="H123" s="17">
        <f t="shared" si="5"/>
        <v>52.625447691428569</v>
      </c>
      <c r="I123" s="17">
        <f t="shared" si="6"/>
        <v>19.1279920544</v>
      </c>
    </row>
    <row r="124" spans="1:9" x14ac:dyDescent="0.25">
      <c r="A124" s="16">
        <v>0.17019999999999999</v>
      </c>
      <c r="B124" s="16">
        <v>8.4219999999999998E-4</v>
      </c>
      <c r="C124" s="16">
        <v>1.7119999999999999E-4</v>
      </c>
      <c r="D124" s="16">
        <v>4.8559999999999999E-4</v>
      </c>
      <c r="F124" s="16">
        <v>0.17019999999999999</v>
      </c>
      <c r="G124" s="17">
        <f t="shared" si="4"/>
        <v>16.365360896000002</v>
      </c>
      <c r="H124" s="17">
        <f t="shared" si="5"/>
        <v>51.60066806857143</v>
      </c>
      <c r="I124" s="17">
        <f t="shared" si="6"/>
        <v>18.335082790400001</v>
      </c>
    </row>
    <row r="125" spans="1:9" x14ac:dyDescent="0.25">
      <c r="A125" s="16">
        <v>0.17150000000000001</v>
      </c>
      <c r="B125" s="16">
        <v>8.1300000000000003E-4</v>
      </c>
      <c r="C125" s="16">
        <v>1.6789999999999999E-4</v>
      </c>
      <c r="D125" s="16">
        <v>4.6569999999999999E-4</v>
      </c>
      <c r="F125" s="16">
        <v>0.17150000000000001</v>
      </c>
      <c r="G125" s="17">
        <f t="shared" si="4"/>
        <v>15.797955840000002</v>
      </c>
      <c r="H125" s="17">
        <f t="shared" si="5"/>
        <v>50.606029022857143</v>
      </c>
      <c r="I125" s="17">
        <f t="shared" si="6"/>
        <v>17.5837068688</v>
      </c>
    </row>
    <row r="126" spans="1:9" x14ac:dyDescent="0.25">
      <c r="A126" s="16">
        <v>0.1729</v>
      </c>
      <c r="B126" s="16">
        <v>7.8490000000000005E-4</v>
      </c>
      <c r="C126" s="16">
        <v>1.6479999999999999E-4</v>
      </c>
      <c r="D126" s="16">
        <v>4.4660000000000001E-4</v>
      </c>
      <c r="F126" s="16">
        <v>0.1729</v>
      </c>
      <c r="G126" s="17">
        <f t="shared" si="4"/>
        <v>15.251925632000003</v>
      </c>
      <c r="H126" s="17">
        <f t="shared" si="5"/>
        <v>49.671671131428575</v>
      </c>
      <c r="I126" s="17">
        <f t="shared" si="6"/>
        <v>16.862537014400001</v>
      </c>
    </row>
    <row r="127" spans="1:9" x14ac:dyDescent="0.25">
      <c r="A127" s="16">
        <v>0.17419999999999999</v>
      </c>
      <c r="B127" s="16">
        <v>7.5810000000000005E-4</v>
      </c>
      <c r="C127" s="16">
        <v>1.618E-4</v>
      </c>
      <c r="D127" s="16">
        <v>4.2860000000000001E-4</v>
      </c>
      <c r="F127" s="16">
        <v>0.17419999999999999</v>
      </c>
      <c r="G127" s="17">
        <f t="shared" si="4"/>
        <v>14.731156608000003</v>
      </c>
      <c r="H127" s="17">
        <f t="shared" si="5"/>
        <v>48.767453817142865</v>
      </c>
      <c r="I127" s="17">
        <f t="shared" si="6"/>
        <v>16.182900502400003</v>
      </c>
    </row>
    <row r="128" spans="1:9" x14ac:dyDescent="0.25">
      <c r="A128" s="16">
        <v>0.17549999999999999</v>
      </c>
      <c r="B128" s="16">
        <v>7.3249999999999997E-4</v>
      </c>
      <c r="C128" s="16">
        <v>1.5880000000000001E-4</v>
      </c>
      <c r="D128" s="16">
        <v>4.1159999999999998E-4</v>
      </c>
      <c r="F128" s="16">
        <v>0.17549999999999999</v>
      </c>
      <c r="G128" s="17">
        <f t="shared" si="4"/>
        <v>14.2337056</v>
      </c>
      <c r="H128" s="17">
        <f t="shared" si="5"/>
        <v>47.863236502857148</v>
      </c>
      <c r="I128" s="17">
        <f t="shared" si="6"/>
        <v>15.5410215744</v>
      </c>
    </row>
    <row r="129" spans="1:9" x14ac:dyDescent="0.25">
      <c r="A129" s="16">
        <v>0.1769</v>
      </c>
      <c r="B129" s="16">
        <v>7.0779999999999997E-4</v>
      </c>
      <c r="C129" s="16">
        <v>1.5589999999999999E-4</v>
      </c>
      <c r="D129" s="16">
        <v>3.9510000000000001E-4</v>
      </c>
      <c r="F129" s="16">
        <v>0.1769</v>
      </c>
      <c r="G129" s="17">
        <f t="shared" si="4"/>
        <v>13.753743104</v>
      </c>
      <c r="H129" s="17">
        <f t="shared" si="5"/>
        <v>46.989159765714291</v>
      </c>
      <c r="I129" s="17">
        <f t="shared" si="6"/>
        <v>14.9180214384</v>
      </c>
    </row>
    <row r="130" spans="1:9" x14ac:dyDescent="0.25">
      <c r="A130" s="16">
        <v>0.1782</v>
      </c>
      <c r="B130" s="16">
        <v>6.845E-4</v>
      </c>
      <c r="C130" s="16">
        <v>1.5320000000000001E-4</v>
      </c>
      <c r="D130" s="16">
        <v>3.7960000000000001E-4</v>
      </c>
      <c r="F130" s="16">
        <v>0.1782</v>
      </c>
      <c r="G130" s="17">
        <f t="shared" si="4"/>
        <v>13.300984960000001</v>
      </c>
      <c r="H130" s="17">
        <f t="shared" si="5"/>
        <v>46.175364182857152</v>
      </c>
      <c r="I130" s="17">
        <f t="shared" si="6"/>
        <v>14.332778886400002</v>
      </c>
    </row>
    <row r="131" spans="1:9" x14ac:dyDescent="0.25">
      <c r="A131" s="16">
        <v>0.17949999999999999</v>
      </c>
      <c r="B131" s="16">
        <v>6.6220000000000005E-4</v>
      </c>
      <c r="C131" s="16">
        <v>1.505E-4</v>
      </c>
      <c r="D131" s="16">
        <v>3.6469999999999997E-4</v>
      </c>
      <c r="F131" s="16">
        <v>0.17949999999999999</v>
      </c>
      <c r="G131" s="17">
        <f t="shared" si="4"/>
        <v>12.867658496000002</v>
      </c>
      <c r="H131" s="17">
        <f t="shared" si="5"/>
        <v>45.361568600000005</v>
      </c>
      <c r="I131" s="17">
        <f t="shared" si="6"/>
        <v>13.7701908848</v>
      </c>
    </row>
    <row r="132" spans="1:9" x14ac:dyDescent="0.25">
      <c r="A132" s="16">
        <v>0.18090000000000001</v>
      </c>
      <c r="B132" s="16">
        <v>6.4119999999999997E-4</v>
      </c>
      <c r="C132" s="16">
        <v>1.4789999999999999E-4</v>
      </c>
      <c r="D132" s="16">
        <v>3.5070000000000001E-4</v>
      </c>
      <c r="F132" s="16">
        <v>0.18090000000000001</v>
      </c>
      <c r="G132" s="17">
        <f t="shared" si="4"/>
        <v>12.459593216</v>
      </c>
      <c r="H132" s="17">
        <f t="shared" si="5"/>
        <v>44.577913594285718</v>
      </c>
      <c r="I132" s="17">
        <f t="shared" si="6"/>
        <v>13.241584708800001</v>
      </c>
    </row>
    <row r="133" spans="1:9" x14ac:dyDescent="0.25">
      <c r="A133" s="16">
        <v>0.1822</v>
      </c>
      <c r="B133" s="16">
        <v>6.2120000000000003E-4</v>
      </c>
      <c r="C133" s="16">
        <v>1.4540000000000001E-4</v>
      </c>
      <c r="D133" s="16">
        <v>3.3730000000000001E-4</v>
      </c>
      <c r="F133" s="16">
        <v>0.1822</v>
      </c>
      <c r="G133" s="17">
        <f t="shared" si="4"/>
        <v>12.070959616000001</v>
      </c>
      <c r="H133" s="17">
        <f t="shared" si="5"/>
        <v>43.82439916571429</v>
      </c>
      <c r="I133" s="17">
        <f t="shared" si="6"/>
        <v>12.735633083200002</v>
      </c>
    </row>
    <row r="134" spans="1:9" x14ac:dyDescent="0.25">
      <c r="A134" s="16">
        <v>0.1835</v>
      </c>
      <c r="B134" s="16">
        <v>6.022E-4</v>
      </c>
      <c r="C134" s="16">
        <v>1.4300000000000001E-4</v>
      </c>
      <c r="D134" s="16">
        <v>3.2440000000000002E-4</v>
      </c>
      <c r="F134" s="16">
        <v>0.1835</v>
      </c>
      <c r="G134" s="17">
        <f t="shared" ref="G134:G197" si="7">B134/$O$4</f>
        <v>11.701757696000001</v>
      </c>
      <c r="H134" s="17">
        <f t="shared" ref="H134:H197" si="8">C134/$O$5</f>
        <v>43.101025314285721</v>
      </c>
      <c r="I134" s="17">
        <f t="shared" ref="I134:I197" si="9">D134/$O$6</f>
        <v>12.248560249600001</v>
      </c>
    </row>
    <row r="135" spans="1:9" x14ac:dyDescent="0.25">
      <c r="A135" s="16">
        <v>0.18490000000000001</v>
      </c>
      <c r="B135" s="16">
        <v>5.8430000000000005E-4</v>
      </c>
      <c r="C135" s="16">
        <v>1.407E-4</v>
      </c>
      <c r="D135" s="16">
        <v>3.123E-4</v>
      </c>
      <c r="F135" s="16">
        <v>0.18490000000000001</v>
      </c>
      <c r="G135" s="17">
        <f t="shared" si="7"/>
        <v>11.353930624000002</v>
      </c>
      <c r="H135" s="17">
        <f t="shared" si="8"/>
        <v>42.407792040000004</v>
      </c>
      <c r="I135" s="17">
        <f t="shared" si="9"/>
        <v>11.7916934832</v>
      </c>
    </row>
    <row r="136" spans="1:9" x14ac:dyDescent="0.25">
      <c r="A136" s="16">
        <v>0.1862</v>
      </c>
      <c r="B136" s="16">
        <v>5.6729999999999997E-4</v>
      </c>
      <c r="C136" s="16">
        <v>1.3850000000000001E-4</v>
      </c>
      <c r="D136" s="16">
        <v>3.0059999999999999E-4</v>
      </c>
      <c r="F136" s="16">
        <v>0.1862</v>
      </c>
      <c r="G136" s="17">
        <f t="shared" si="7"/>
        <v>11.023592064000001</v>
      </c>
      <c r="H136" s="17">
        <f t="shared" si="8"/>
        <v>41.744699342857146</v>
      </c>
      <c r="I136" s="17">
        <f t="shared" si="9"/>
        <v>11.349929750399999</v>
      </c>
    </row>
    <row r="137" spans="1:9" x14ac:dyDescent="0.25">
      <c r="A137" s="16">
        <v>0.1875</v>
      </c>
      <c r="B137" s="16">
        <v>5.5150000000000002E-4</v>
      </c>
      <c r="C137" s="16">
        <v>1.3640000000000001E-4</v>
      </c>
      <c r="D137" s="16">
        <v>2.8959999999999999E-4</v>
      </c>
      <c r="F137" s="16">
        <v>0.1875</v>
      </c>
      <c r="G137" s="17">
        <f t="shared" si="7"/>
        <v>10.71657152</v>
      </c>
      <c r="H137" s="17">
        <f t="shared" si="8"/>
        <v>41.111747222857147</v>
      </c>
      <c r="I137" s="17">
        <f t="shared" si="9"/>
        <v>10.934596326399999</v>
      </c>
    </row>
    <row r="138" spans="1:9" x14ac:dyDescent="0.25">
      <c r="A138" s="16">
        <v>0.18890000000000001</v>
      </c>
      <c r="B138" s="16">
        <v>5.3649999999999998E-4</v>
      </c>
      <c r="C138" s="16">
        <v>1.3430000000000001E-4</v>
      </c>
      <c r="D138" s="16">
        <v>2.7910000000000001E-4</v>
      </c>
      <c r="F138" s="16">
        <v>0.18890000000000001</v>
      </c>
      <c r="G138" s="17">
        <f t="shared" si="7"/>
        <v>10.42509632</v>
      </c>
      <c r="H138" s="17">
        <f t="shared" si="8"/>
        <v>40.478795102857148</v>
      </c>
      <c r="I138" s="17">
        <f t="shared" si="9"/>
        <v>10.5381416944</v>
      </c>
    </row>
    <row r="139" spans="1:9" x14ac:dyDescent="0.25">
      <c r="A139" s="16">
        <v>0.19020000000000001</v>
      </c>
      <c r="B139" s="16">
        <v>5.2229999999999996E-4</v>
      </c>
      <c r="C139" s="16">
        <v>1.3229999999999999E-4</v>
      </c>
      <c r="D139" s="16">
        <v>2.6889999999999998E-4</v>
      </c>
      <c r="F139" s="16">
        <v>0.19020000000000001</v>
      </c>
      <c r="G139" s="17">
        <f t="shared" si="7"/>
        <v>10.149166464</v>
      </c>
      <c r="H139" s="17">
        <f t="shared" si="8"/>
        <v>39.875983560000002</v>
      </c>
      <c r="I139" s="17">
        <f t="shared" si="9"/>
        <v>10.1530143376</v>
      </c>
    </row>
    <row r="140" spans="1:9" x14ac:dyDescent="0.25">
      <c r="A140" s="16">
        <v>0.1915</v>
      </c>
      <c r="B140" s="16">
        <v>5.0920000000000002E-4</v>
      </c>
      <c r="C140" s="16">
        <v>1.304E-4</v>
      </c>
      <c r="D140" s="16">
        <v>2.5940000000000002E-4</v>
      </c>
      <c r="F140" s="16">
        <v>0.1915</v>
      </c>
      <c r="G140" s="17">
        <f t="shared" si="7"/>
        <v>9.8946114560000016</v>
      </c>
      <c r="H140" s="17">
        <f t="shared" si="8"/>
        <v>39.303312594285714</v>
      </c>
      <c r="I140" s="17">
        <f t="shared" si="9"/>
        <v>9.7943172896000004</v>
      </c>
    </row>
    <row r="141" spans="1:9" x14ac:dyDescent="0.25">
      <c r="A141" s="16">
        <v>0.19289999999999999</v>
      </c>
      <c r="B141" s="16">
        <v>4.9680000000000004E-4</v>
      </c>
      <c r="C141" s="16">
        <v>1.2850000000000001E-4</v>
      </c>
      <c r="D141" s="16">
        <v>2.5020000000000001E-4</v>
      </c>
      <c r="F141" s="16">
        <v>0.19289999999999999</v>
      </c>
      <c r="G141" s="17">
        <f t="shared" si="7"/>
        <v>9.653658624000002</v>
      </c>
      <c r="H141" s="17">
        <f t="shared" si="8"/>
        <v>38.730641628571433</v>
      </c>
      <c r="I141" s="17">
        <f t="shared" si="9"/>
        <v>9.4469475167999999</v>
      </c>
    </row>
    <row r="142" spans="1:9" x14ac:dyDescent="0.25">
      <c r="A142" s="16">
        <v>0.19420000000000001</v>
      </c>
      <c r="B142" s="16">
        <v>4.8500000000000003E-4</v>
      </c>
      <c r="C142" s="16">
        <v>1.2659999999999999E-4</v>
      </c>
      <c r="D142" s="16">
        <v>2.4149999999999999E-4</v>
      </c>
      <c r="F142" s="16">
        <v>0.19420000000000001</v>
      </c>
      <c r="G142" s="17">
        <f t="shared" si="7"/>
        <v>9.4243648000000011</v>
      </c>
      <c r="H142" s="17">
        <f t="shared" si="8"/>
        <v>38.157970662857146</v>
      </c>
      <c r="I142" s="17">
        <f t="shared" si="9"/>
        <v>9.1184565360000001</v>
      </c>
    </row>
    <row r="143" spans="1:9" x14ac:dyDescent="0.25">
      <c r="A143" s="16">
        <v>0.19550000000000001</v>
      </c>
      <c r="B143" s="16">
        <v>4.7409999999999998E-4</v>
      </c>
      <c r="C143" s="16">
        <v>1.249E-4</v>
      </c>
      <c r="D143" s="16">
        <v>2.332E-4</v>
      </c>
      <c r="F143" s="16">
        <v>0.19550000000000001</v>
      </c>
      <c r="G143" s="17">
        <f t="shared" si="7"/>
        <v>9.2125594880000001</v>
      </c>
      <c r="H143" s="17">
        <f t="shared" si="8"/>
        <v>37.645580851428576</v>
      </c>
      <c r="I143" s="17">
        <f t="shared" si="9"/>
        <v>8.8050685888000011</v>
      </c>
    </row>
    <row r="144" spans="1:9" x14ac:dyDescent="0.25">
      <c r="A144" s="16">
        <v>0.19689999999999999</v>
      </c>
      <c r="B144" s="16">
        <v>4.638E-4</v>
      </c>
      <c r="C144" s="16">
        <v>1.2320000000000001E-4</v>
      </c>
      <c r="D144" s="16">
        <v>2.252E-4</v>
      </c>
      <c r="F144" s="16">
        <v>0.19689999999999999</v>
      </c>
      <c r="G144" s="17">
        <f t="shared" si="7"/>
        <v>9.0124131839999997</v>
      </c>
      <c r="H144" s="17">
        <f t="shared" si="8"/>
        <v>37.133191040000007</v>
      </c>
      <c r="I144" s="17">
        <f t="shared" si="9"/>
        <v>8.5030079167999997</v>
      </c>
    </row>
    <row r="145" spans="1:9" x14ac:dyDescent="0.25">
      <c r="A145" s="16">
        <v>0.19819999999999999</v>
      </c>
      <c r="B145" s="16">
        <v>4.5429999999999998E-4</v>
      </c>
      <c r="C145" s="16">
        <v>1.215E-4</v>
      </c>
      <c r="D145" s="16">
        <v>2.1770000000000001E-4</v>
      </c>
      <c r="F145" s="16">
        <v>0.19819999999999999</v>
      </c>
      <c r="G145" s="17">
        <f t="shared" si="7"/>
        <v>8.8278122240000005</v>
      </c>
      <c r="H145" s="17">
        <f t="shared" si="8"/>
        <v>36.62080122857143</v>
      </c>
      <c r="I145" s="17">
        <f t="shared" si="9"/>
        <v>8.2198260368000007</v>
      </c>
    </row>
    <row r="146" spans="1:9" x14ac:dyDescent="0.25">
      <c r="A146" s="16">
        <v>0.19950000000000001</v>
      </c>
      <c r="B146" s="16">
        <v>4.4529999999999998E-4</v>
      </c>
      <c r="C146" s="16">
        <v>1.198E-4</v>
      </c>
      <c r="D146" s="16">
        <v>2.1049999999999999E-4</v>
      </c>
      <c r="F146" s="16">
        <v>0.19950000000000001</v>
      </c>
      <c r="G146" s="17">
        <f t="shared" si="7"/>
        <v>8.6529271039999998</v>
      </c>
      <c r="H146" s="17">
        <f t="shared" si="8"/>
        <v>36.108411417142861</v>
      </c>
      <c r="I146" s="17">
        <f t="shared" si="9"/>
        <v>7.9479714320000001</v>
      </c>
    </row>
    <row r="147" spans="1:9" x14ac:dyDescent="0.25">
      <c r="A147" s="16">
        <v>0.2009</v>
      </c>
      <c r="B147" s="16">
        <v>4.3669999999999999E-4</v>
      </c>
      <c r="C147" s="16">
        <v>1.182E-4</v>
      </c>
      <c r="D147" s="16">
        <v>2.0359999999999999E-4</v>
      </c>
      <c r="F147" s="16">
        <v>0.2009</v>
      </c>
      <c r="G147" s="17">
        <f t="shared" si="7"/>
        <v>8.4858146560000005</v>
      </c>
      <c r="H147" s="17">
        <f t="shared" si="8"/>
        <v>35.626162182857144</v>
      </c>
      <c r="I147" s="17">
        <f t="shared" si="9"/>
        <v>7.6874441023999998</v>
      </c>
    </row>
    <row r="148" spans="1:9" x14ac:dyDescent="0.25">
      <c r="A148" s="16">
        <v>0.20219999999999999</v>
      </c>
      <c r="B148" s="16">
        <v>4.2880000000000001E-4</v>
      </c>
      <c r="C148" s="16">
        <v>1.166E-4</v>
      </c>
      <c r="D148" s="16">
        <v>1.972E-4</v>
      </c>
      <c r="F148" s="16">
        <v>0.20219999999999999</v>
      </c>
      <c r="G148" s="17">
        <f t="shared" si="7"/>
        <v>8.3323043840000004</v>
      </c>
      <c r="H148" s="17">
        <f t="shared" si="8"/>
        <v>35.143912948571433</v>
      </c>
      <c r="I148" s="17">
        <f t="shared" si="9"/>
        <v>7.4457955648</v>
      </c>
    </row>
    <row r="149" spans="1:9" x14ac:dyDescent="0.25">
      <c r="A149" s="16">
        <v>0.20349999999999999</v>
      </c>
      <c r="B149" s="16">
        <v>4.2129999999999999E-4</v>
      </c>
      <c r="C149" s="16">
        <v>1.15E-4</v>
      </c>
      <c r="D149" s="16">
        <v>1.9100000000000001E-4</v>
      </c>
      <c r="F149" s="16">
        <v>0.20349999999999999</v>
      </c>
      <c r="G149" s="17">
        <f t="shared" si="7"/>
        <v>8.186566784</v>
      </c>
      <c r="H149" s="17">
        <f t="shared" si="8"/>
        <v>34.661663714285716</v>
      </c>
      <c r="I149" s="17">
        <f t="shared" si="9"/>
        <v>7.2116985440000008</v>
      </c>
    </row>
    <row r="150" spans="1:9" x14ac:dyDescent="0.25">
      <c r="A150" s="16">
        <v>0.2049</v>
      </c>
      <c r="B150" s="16">
        <v>4.1409999999999998E-4</v>
      </c>
      <c r="C150" s="16">
        <v>1.1349999999999999E-4</v>
      </c>
      <c r="D150" s="16">
        <v>1.852E-4</v>
      </c>
      <c r="F150" s="16">
        <v>0.2049</v>
      </c>
      <c r="G150" s="17">
        <f t="shared" si="7"/>
        <v>8.0466586880000008</v>
      </c>
      <c r="H150" s="17">
        <f t="shared" si="8"/>
        <v>34.209555057142857</v>
      </c>
      <c r="I150" s="17">
        <f t="shared" si="9"/>
        <v>6.9927045568000006</v>
      </c>
    </row>
    <row r="151" spans="1:9" x14ac:dyDescent="0.25">
      <c r="A151" s="16">
        <v>0.20619999999999999</v>
      </c>
      <c r="B151" s="16">
        <v>4.0739999999999998E-4</v>
      </c>
      <c r="C151" s="16">
        <v>1.12E-4</v>
      </c>
      <c r="D151" s="16">
        <v>1.797E-4</v>
      </c>
      <c r="F151" s="16">
        <v>0.20619999999999999</v>
      </c>
      <c r="G151" s="17">
        <f t="shared" si="7"/>
        <v>7.916466432</v>
      </c>
      <c r="H151" s="17">
        <f t="shared" si="8"/>
        <v>33.757446399999999</v>
      </c>
      <c r="I151" s="17">
        <f t="shared" si="9"/>
        <v>6.7850378448000006</v>
      </c>
    </row>
    <row r="152" spans="1:9" x14ac:dyDescent="0.25">
      <c r="A152" s="16">
        <v>0.20749999999999999</v>
      </c>
      <c r="B152" s="16">
        <v>4.0099999999999999E-4</v>
      </c>
      <c r="C152" s="16">
        <v>1.105E-4</v>
      </c>
      <c r="D152" s="16">
        <v>1.7459999999999999E-4</v>
      </c>
      <c r="F152" s="16">
        <v>0.20749999999999999</v>
      </c>
      <c r="G152" s="17">
        <f t="shared" si="7"/>
        <v>7.7921036800000003</v>
      </c>
      <c r="H152" s="17">
        <f t="shared" si="8"/>
        <v>33.305337742857148</v>
      </c>
      <c r="I152" s="17">
        <f t="shared" si="9"/>
        <v>6.5924741663999997</v>
      </c>
    </row>
    <row r="153" spans="1:9" x14ac:dyDescent="0.25">
      <c r="A153" s="16">
        <v>0.2089</v>
      </c>
      <c r="B153" s="16">
        <v>3.948E-4</v>
      </c>
      <c r="C153" s="16">
        <v>1.0900000000000001E-4</v>
      </c>
      <c r="D153" s="16">
        <v>1.696E-4</v>
      </c>
      <c r="F153" s="16">
        <v>0.2089</v>
      </c>
      <c r="G153" s="17">
        <f t="shared" si="7"/>
        <v>7.6716272640000005</v>
      </c>
      <c r="H153" s="17">
        <f t="shared" si="8"/>
        <v>32.85322908571429</v>
      </c>
      <c r="I153" s="17">
        <f t="shared" si="9"/>
        <v>6.4036862464000004</v>
      </c>
    </row>
    <row r="154" spans="1:9" x14ac:dyDescent="0.25">
      <c r="A154" s="16">
        <v>0.2102</v>
      </c>
      <c r="B154" s="16">
        <v>3.8890000000000002E-4</v>
      </c>
      <c r="C154" s="16">
        <v>1.075E-4</v>
      </c>
      <c r="D154" s="16">
        <v>1.65E-4</v>
      </c>
      <c r="F154" s="16">
        <v>0.2102</v>
      </c>
      <c r="G154" s="17">
        <f t="shared" si="7"/>
        <v>7.556980352000001</v>
      </c>
      <c r="H154" s="17">
        <f t="shared" si="8"/>
        <v>32.401120428571431</v>
      </c>
      <c r="I154" s="17">
        <f t="shared" si="9"/>
        <v>6.2300013600000002</v>
      </c>
    </row>
    <row r="155" spans="1:9" x14ac:dyDescent="0.25">
      <c r="A155" s="16">
        <v>0.21149999999999999</v>
      </c>
      <c r="B155" s="16">
        <v>3.8319999999999999E-4</v>
      </c>
      <c r="C155" s="16">
        <v>1.061E-4</v>
      </c>
      <c r="D155" s="16">
        <v>1.607E-4</v>
      </c>
      <c r="F155" s="16">
        <v>0.21149999999999999</v>
      </c>
      <c r="G155" s="17">
        <f t="shared" si="7"/>
        <v>7.4462197760000004</v>
      </c>
      <c r="H155" s="17">
        <f t="shared" si="8"/>
        <v>31.979152348571432</v>
      </c>
      <c r="I155" s="17">
        <f t="shared" si="9"/>
        <v>6.0676437488000001</v>
      </c>
    </row>
    <row r="156" spans="1:9" x14ac:dyDescent="0.25">
      <c r="A156" s="16">
        <v>0.21290000000000001</v>
      </c>
      <c r="B156" s="16">
        <v>3.7760000000000002E-4</v>
      </c>
      <c r="C156" s="16">
        <v>1.047E-4</v>
      </c>
      <c r="D156" s="16">
        <v>1.5660000000000001E-4</v>
      </c>
      <c r="F156" s="16">
        <v>0.21290000000000001</v>
      </c>
      <c r="G156" s="17">
        <f t="shared" si="7"/>
        <v>7.3374023680000011</v>
      </c>
      <c r="H156" s="17">
        <f t="shared" si="8"/>
        <v>31.557184268571429</v>
      </c>
      <c r="I156" s="17">
        <f t="shared" si="9"/>
        <v>5.9128376544000005</v>
      </c>
    </row>
    <row r="157" spans="1:9" x14ac:dyDescent="0.25">
      <c r="A157" s="16">
        <v>0.2142</v>
      </c>
      <c r="B157" s="16">
        <v>3.7219999999999999E-4</v>
      </c>
      <c r="C157" s="16">
        <v>1.033E-4</v>
      </c>
      <c r="D157" s="16">
        <v>1.529E-4</v>
      </c>
      <c r="F157" s="16">
        <v>0.2142</v>
      </c>
      <c r="G157" s="17">
        <f t="shared" si="7"/>
        <v>7.2324712959999999</v>
      </c>
      <c r="H157" s="17">
        <f t="shared" si="8"/>
        <v>31.135216188571434</v>
      </c>
      <c r="I157" s="17">
        <f t="shared" si="9"/>
        <v>5.7731345936</v>
      </c>
    </row>
    <row r="158" spans="1:9" x14ac:dyDescent="0.25">
      <c r="A158" s="16">
        <v>0.2155</v>
      </c>
      <c r="B158" s="16">
        <v>3.6699999999999998E-4</v>
      </c>
      <c r="C158" s="16">
        <v>1.02E-4</v>
      </c>
      <c r="D158" s="16">
        <v>1.493E-4</v>
      </c>
      <c r="F158" s="16">
        <v>0.2155</v>
      </c>
      <c r="G158" s="17">
        <f t="shared" si="7"/>
        <v>7.1314265600000004</v>
      </c>
      <c r="H158" s="17">
        <f t="shared" si="8"/>
        <v>30.743388685714287</v>
      </c>
      <c r="I158" s="17">
        <f t="shared" si="9"/>
        <v>5.6372072912000002</v>
      </c>
    </row>
    <row r="159" spans="1:9" x14ac:dyDescent="0.25">
      <c r="A159" s="16">
        <v>0.21690000000000001</v>
      </c>
      <c r="B159" s="16">
        <v>3.6170000000000001E-4</v>
      </c>
      <c r="C159" s="16">
        <v>1.0060000000000001E-4</v>
      </c>
      <c r="D159" s="16">
        <v>1.46E-4</v>
      </c>
      <c r="F159" s="16">
        <v>0.21690000000000001</v>
      </c>
      <c r="G159" s="17">
        <f t="shared" si="7"/>
        <v>7.0284386560000005</v>
      </c>
      <c r="H159" s="17">
        <f t="shared" si="8"/>
        <v>30.321420605714291</v>
      </c>
      <c r="I159" s="17">
        <f t="shared" si="9"/>
        <v>5.5126072639999997</v>
      </c>
    </row>
    <row r="160" spans="1:9" x14ac:dyDescent="0.25">
      <c r="A160" s="16">
        <v>0.21820000000000001</v>
      </c>
      <c r="B160" s="16">
        <v>3.5659999999999999E-4</v>
      </c>
      <c r="C160" s="16">
        <v>9.9339999999999994E-5</v>
      </c>
      <c r="D160" s="16">
        <v>1.429E-4</v>
      </c>
      <c r="F160" s="16">
        <v>0.21820000000000001</v>
      </c>
      <c r="G160" s="17">
        <f t="shared" si="7"/>
        <v>6.9293370880000005</v>
      </c>
      <c r="H160" s="17">
        <f t="shared" si="8"/>
        <v>29.941649333714288</v>
      </c>
      <c r="I160" s="17">
        <f t="shared" si="9"/>
        <v>5.3955587536000005</v>
      </c>
    </row>
    <row r="161" spans="1:9" x14ac:dyDescent="0.25">
      <c r="A161" s="16">
        <v>0.2195</v>
      </c>
      <c r="B161" s="16">
        <v>3.5139999999999998E-4</v>
      </c>
      <c r="C161" s="16">
        <v>9.8090000000000004E-5</v>
      </c>
      <c r="D161" s="16">
        <v>1.4009999999999999E-4</v>
      </c>
      <c r="F161" s="16">
        <v>0.2195</v>
      </c>
      <c r="G161" s="17">
        <f t="shared" si="7"/>
        <v>6.8282923520000001</v>
      </c>
      <c r="H161" s="17">
        <f t="shared" si="8"/>
        <v>29.564892119428574</v>
      </c>
      <c r="I161" s="17">
        <f t="shared" si="9"/>
        <v>5.2898375183999997</v>
      </c>
    </row>
    <row r="162" spans="1:9" x14ac:dyDescent="0.25">
      <c r="A162" s="16">
        <v>0.22090000000000001</v>
      </c>
      <c r="B162" s="16">
        <v>3.4630000000000001E-4</v>
      </c>
      <c r="C162" s="16">
        <v>9.6849999999999996E-5</v>
      </c>
      <c r="D162" s="16">
        <v>1.3740000000000001E-4</v>
      </c>
      <c r="F162" s="16">
        <v>0.22090000000000001</v>
      </c>
      <c r="G162" s="17">
        <f t="shared" si="7"/>
        <v>6.7291907840000009</v>
      </c>
      <c r="H162" s="17">
        <f t="shared" si="8"/>
        <v>29.191148962857145</v>
      </c>
      <c r="I162" s="17">
        <f t="shared" si="9"/>
        <v>5.1878920416000005</v>
      </c>
    </row>
    <row r="163" spans="1:9" x14ac:dyDescent="0.25">
      <c r="A163" s="16">
        <v>0.22220000000000001</v>
      </c>
      <c r="B163" s="16">
        <v>3.411E-4</v>
      </c>
      <c r="C163" s="16">
        <v>9.5649999999999994E-5</v>
      </c>
      <c r="D163" s="16">
        <v>1.349E-4</v>
      </c>
      <c r="F163" s="16">
        <v>0.22220000000000001</v>
      </c>
      <c r="G163" s="17">
        <f t="shared" si="7"/>
        <v>6.6281460480000005</v>
      </c>
      <c r="H163" s="17">
        <f t="shared" si="8"/>
        <v>28.829462037142857</v>
      </c>
      <c r="I163" s="17">
        <f t="shared" si="9"/>
        <v>5.0934980815999999</v>
      </c>
    </row>
    <row r="164" spans="1:9" x14ac:dyDescent="0.25">
      <c r="A164" s="16">
        <v>0.2235</v>
      </c>
      <c r="B164" s="16">
        <v>3.3589999999999998E-4</v>
      </c>
      <c r="C164" s="16">
        <v>9.4489999999999998E-5</v>
      </c>
      <c r="D164" s="16">
        <v>1.326E-4</v>
      </c>
      <c r="F164" s="16">
        <v>0.2235</v>
      </c>
      <c r="G164" s="17">
        <f t="shared" si="7"/>
        <v>6.5271013120000001</v>
      </c>
      <c r="H164" s="17">
        <f t="shared" si="8"/>
        <v>28.479831342285717</v>
      </c>
      <c r="I164" s="17">
        <f t="shared" si="9"/>
        <v>5.0066556383999998</v>
      </c>
    </row>
    <row r="165" spans="1:9" x14ac:dyDescent="0.25">
      <c r="A165" s="16">
        <v>0.22489999999999999</v>
      </c>
      <c r="B165" s="16">
        <v>3.3060000000000001E-4</v>
      </c>
      <c r="C165" s="16">
        <v>9.3350000000000006E-5</v>
      </c>
      <c r="D165" s="16">
        <v>1.303E-4</v>
      </c>
      <c r="F165" s="16">
        <v>0.22489999999999999</v>
      </c>
      <c r="G165" s="17">
        <f t="shared" si="7"/>
        <v>6.4241134080000011</v>
      </c>
      <c r="H165" s="17">
        <f t="shared" si="8"/>
        <v>28.136228762857147</v>
      </c>
      <c r="I165" s="17">
        <f t="shared" si="9"/>
        <v>4.9198131951999997</v>
      </c>
    </row>
    <row r="166" spans="1:9" x14ac:dyDescent="0.25">
      <c r="A166" s="16">
        <v>0.22620000000000001</v>
      </c>
      <c r="B166" s="16">
        <v>3.2529999999999999E-4</v>
      </c>
      <c r="C166" s="16">
        <v>9.2239999999999998E-5</v>
      </c>
      <c r="D166" s="16">
        <v>1.282E-4</v>
      </c>
      <c r="F166" s="16">
        <v>0.22620000000000001</v>
      </c>
      <c r="G166" s="17">
        <f t="shared" si="7"/>
        <v>6.3211255040000003</v>
      </c>
      <c r="H166" s="17">
        <f t="shared" si="8"/>
        <v>27.80166835657143</v>
      </c>
      <c r="I166" s="17">
        <f t="shared" si="9"/>
        <v>4.8405222688</v>
      </c>
    </row>
    <row r="167" spans="1:9" x14ac:dyDescent="0.25">
      <c r="A167" s="16">
        <v>0.22750000000000001</v>
      </c>
      <c r="B167" s="16">
        <v>3.2000000000000003E-4</v>
      </c>
      <c r="C167" s="16">
        <v>9.1160000000000001E-5</v>
      </c>
      <c r="D167" s="16">
        <v>1.262E-4</v>
      </c>
      <c r="F167" s="16">
        <v>0.22750000000000001</v>
      </c>
      <c r="G167" s="17">
        <f t="shared" si="7"/>
        <v>6.2181376000000013</v>
      </c>
      <c r="H167" s="17">
        <f t="shared" si="8"/>
        <v>27.476150123428575</v>
      </c>
      <c r="I167" s="17">
        <f t="shared" si="9"/>
        <v>4.7650071008000001</v>
      </c>
    </row>
    <row r="168" spans="1:9" x14ac:dyDescent="0.25">
      <c r="A168" s="16">
        <v>0.22889999999999999</v>
      </c>
      <c r="B168" s="16">
        <v>3.145E-4</v>
      </c>
      <c r="C168" s="16">
        <v>9.0099999999999995E-5</v>
      </c>
      <c r="D168" s="16">
        <v>1.2430000000000001E-4</v>
      </c>
      <c r="F168" s="16">
        <v>0.22889999999999999</v>
      </c>
      <c r="G168" s="17">
        <f t="shared" si="7"/>
        <v>6.1112633600000006</v>
      </c>
      <c r="H168" s="17">
        <f t="shared" si="8"/>
        <v>27.156660005714286</v>
      </c>
      <c r="I168" s="17">
        <f t="shared" si="9"/>
        <v>4.6932676912000009</v>
      </c>
    </row>
    <row r="169" spans="1:9" x14ac:dyDescent="0.25">
      <c r="A169" s="16">
        <v>0.23019999999999999</v>
      </c>
      <c r="B169" s="16">
        <v>3.0889999999999997E-4</v>
      </c>
      <c r="C169" s="16">
        <v>8.9060000000000005E-5</v>
      </c>
      <c r="D169" s="16">
        <v>1.225E-4</v>
      </c>
      <c r="F169" s="16">
        <v>0.23019999999999999</v>
      </c>
      <c r="G169" s="17">
        <f t="shared" si="7"/>
        <v>6.0024459519999995</v>
      </c>
      <c r="H169" s="17">
        <f t="shared" si="8"/>
        <v>26.843198003428576</v>
      </c>
      <c r="I169" s="17">
        <f t="shared" si="9"/>
        <v>4.6253040399999996</v>
      </c>
    </row>
    <row r="170" spans="1:9" x14ac:dyDescent="0.25">
      <c r="A170" s="16">
        <v>0.23150000000000001</v>
      </c>
      <c r="B170" s="16">
        <v>3.033E-4</v>
      </c>
      <c r="C170" s="16">
        <v>8.8049999999999999E-5</v>
      </c>
      <c r="D170" s="16">
        <v>1.208E-4</v>
      </c>
      <c r="F170" s="16">
        <v>0.23150000000000001</v>
      </c>
      <c r="G170" s="17">
        <f t="shared" si="7"/>
        <v>5.8936285440000002</v>
      </c>
      <c r="H170" s="17">
        <f t="shared" si="8"/>
        <v>26.538778174285717</v>
      </c>
      <c r="I170" s="17">
        <f t="shared" si="9"/>
        <v>4.5611161471999999</v>
      </c>
    </row>
    <row r="171" spans="1:9" x14ac:dyDescent="0.25">
      <c r="A171" s="16">
        <v>0.2329</v>
      </c>
      <c r="B171" s="16">
        <v>2.9750000000000002E-4</v>
      </c>
      <c r="C171" s="16">
        <v>8.7029999999999999E-5</v>
      </c>
      <c r="D171" s="16">
        <v>1.1909999999999999E-4</v>
      </c>
      <c r="F171" s="16">
        <v>0.2329</v>
      </c>
      <c r="G171" s="17">
        <f t="shared" si="7"/>
        <v>5.7809248000000011</v>
      </c>
      <c r="H171" s="17">
        <f t="shared" si="8"/>
        <v>26.231344287428573</v>
      </c>
      <c r="I171" s="17">
        <f t="shared" si="9"/>
        <v>4.4969282544000002</v>
      </c>
    </row>
    <row r="172" spans="1:9" x14ac:dyDescent="0.25">
      <c r="A172" s="16">
        <v>0.23419999999999999</v>
      </c>
      <c r="B172" s="16">
        <v>2.9159999999999999E-4</v>
      </c>
      <c r="C172" s="16">
        <v>8.6030000000000001E-5</v>
      </c>
      <c r="D172" s="16">
        <v>1.1739999999999999E-4</v>
      </c>
      <c r="F172" s="16">
        <v>0.23419999999999999</v>
      </c>
      <c r="G172" s="17">
        <f t="shared" si="7"/>
        <v>5.6662778879999998</v>
      </c>
      <c r="H172" s="17">
        <f t="shared" si="8"/>
        <v>25.929938516000004</v>
      </c>
      <c r="I172" s="17">
        <f t="shared" si="9"/>
        <v>4.4327403615999996</v>
      </c>
    </row>
    <row r="173" spans="1:9" x14ac:dyDescent="0.25">
      <c r="A173" s="16">
        <v>0.23549999999999999</v>
      </c>
      <c r="B173" s="16">
        <v>2.8570000000000001E-4</v>
      </c>
      <c r="C173" s="16">
        <v>8.5030000000000004E-5</v>
      </c>
      <c r="D173" s="16">
        <v>1.158E-4</v>
      </c>
      <c r="F173" s="16">
        <v>0.23549999999999999</v>
      </c>
      <c r="G173" s="17">
        <f t="shared" si="7"/>
        <v>5.5516309760000002</v>
      </c>
      <c r="H173" s="17">
        <f t="shared" si="8"/>
        <v>25.628532744571434</v>
      </c>
      <c r="I173" s="17">
        <f t="shared" si="9"/>
        <v>4.3723282271999997</v>
      </c>
    </row>
    <row r="174" spans="1:9" x14ac:dyDescent="0.25">
      <c r="A174" s="16">
        <v>0.2369</v>
      </c>
      <c r="B174" s="16">
        <v>2.7960000000000002E-4</v>
      </c>
      <c r="C174" s="16">
        <v>8.4090000000000003E-5</v>
      </c>
      <c r="D174" s="16">
        <v>1.142E-4</v>
      </c>
      <c r="F174" s="16">
        <v>0.2369</v>
      </c>
      <c r="G174" s="17">
        <f t="shared" si="7"/>
        <v>5.4330977280000008</v>
      </c>
      <c r="H174" s="17">
        <f t="shared" si="8"/>
        <v>25.345211319428575</v>
      </c>
      <c r="I174" s="17">
        <f t="shared" si="9"/>
        <v>4.3119160927999998</v>
      </c>
    </row>
    <row r="175" spans="1:9" x14ac:dyDescent="0.25">
      <c r="A175" s="16">
        <v>0.2382</v>
      </c>
      <c r="B175" s="16">
        <v>2.7339999999999998E-4</v>
      </c>
      <c r="C175" s="16">
        <v>8.3010000000000007E-5</v>
      </c>
      <c r="D175" s="16">
        <v>1.126E-4</v>
      </c>
      <c r="F175" s="16">
        <v>0.2382</v>
      </c>
      <c r="G175" s="17">
        <f t="shared" si="7"/>
        <v>5.3126213120000001</v>
      </c>
      <c r="H175" s="17">
        <f t="shared" si="8"/>
        <v>25.01969308628572</v>
      </c>
      <c r="I175" s="17">
        <f t="shared" si="9"/>
        <v>4.2515039583999998</v>
      </c>
    </row>
    <row r="176" spans="1:9" x14ac:dyDescent="0.25">
      <c r="A176" s="16">
        <v>0.23949999999999999</v>
      </c>
      <c r="B176" s="16">
        <v>2.6719999999999999E-4</v>
      </c>
      <c r="C176" s="16">
        <v>8.1990000000000006E-5</v>
      </c>
      <c r="D176" s="16">
        <v>1.11E-4</v>
      </c>
      <c r="F176" s="16">
        <v>0.23949999999999999</v>
      </c>
      <c r="G176" s="17">
        <f t="shared" si="7"/>
        <v>5.1921448960000003</v>
      </c>
      <c r="H176" s="17">
        <f t="shared" si="8"/>
        <v>24.712259199428576</v>
      </c>
      <c r="I176" s="17">
        <f t="shared" si="9"/>
        <v>4.1910918239999999</v>
      </c>
    </row>
    <row r="177" spans="1:9" x14ac:dyDescent="0.25">
      <c r="A177" s="16">
        <v>0.2409</v>
      </c>
      <c r="B177" s="16">
        <v>2.609E-4</v>
      </c>
      <c r="C177" s="16">
        <v>8.0950000000000003E-5</v>
      </c>
      <c r="D177" s="16">
        <v>1.093E-4</v>
      </c>
      <c r="F177" s="16">
        <v>0.2409</v>
      </c>
      <c r="G177" s="17">
        <f t="shared" si="7"/>
        <v>5.0697253120000001</v>
      </c>
      <c r="H177" s="17">
        <f t="shared" si="8"/>
        <v>24.398797197142859</v>
      </c>
      <c r="I177" s="17">
        <f t="shared" si="9"/>
        <v>4.1269039312000002</v>
      </c>
    </row>
    <row r="178" spans="1:9" x14ac:dyDescent="0.25">
      <c r="A178" s="16">
        <v>0.2422</v>
      </c>
      <c r="B178" s="16">
        <v>2.5450000000000001E-4</v>
      </c>
      <c r="C178" s="16">
        <v>7.9889999999999996E-5</v>
      </c>
      <c r="D178" s="16">
        <v>1.076E-4</v>
      </c>
      <c r="F178" s="16">
        <v>0.2422</v>
      </c>
      <c r="G178" s="17">
        <f t="shared" si="7"/>
        <v>4.9453625600000004</v>
      </c>
      <c r="H178" s="17">
        <f t="shared" si="8"/>
        <v>24.07930707942857</v>
      </c>
      <c r="I178" s="17">
        <f t="shared" si="9"/>
        <v>4.0627160384000005</v>
      </c>
    </row>
    <row r="179" spans="1:9" x14ac:dyDescent="0.25">
      <c r="A179" s="16">
        <v>0.24349999999999999</v>
      </c>
      <c r="B179" s="16">
        <v>2.4810000000000001E-4</v>
      </c>
      <c r="C179" s="16">
        <v>7.8819999999999994E-5</v>
      </c>
      <c r="D179" s="16">
        <v>1.06E-4</v>
      </c>
      <c r="F179" s="16">
        <v>0.24349999999999999</v>
      </c>
      <c r="G179" s="17">
        <f t="shared" si="7"/>
        <v>4.8209998080000007</v>
      </c>
      <c r="H179" s="17">
        <f t="shared" si="8"/>
        <v>23.756802904000001</v>
      </c>
      <c r="I179" s="17">
        <f t="shared" si="9"/>
        <v>4.0023039040000006</v>
      </c>
    </row>
    <row r="180" spans="1:9" x14ac:dyDescent="0.25">
      <c r="A180" s="16">
        <v>0.24490000000000001</v>
      </c>
      <c r="B180" s="16">
        <v>2.4159999999999999E-4</v>
      </c>
      <c r="C180" s="16">
        <v>7.7719999999999994E-5</v>
      </c>
      <c r="D180" s="16">
        <v>1.043E-4</v>
      </c>
      <c r="F180" s="16">
        <v>0.24490000000000001</v>
      </c>
      <c r="G180" s="17">
        <f t="shared" si="7"/>
        <v>4.6946938879999998</v>
      </c>
      <c r="H180" s="17">
        <f t="shared" si="8"/>
        <v>23.425256555428572</v>
      </c>
      <c r="I180" s="17">
        <f t="shared" si="9"/>
        <v>3.9381160112</v>
      </c>
    </row>
    <row r="181" spans="1:9" x14ac:dyDescent="0.25">
      <c r="A181" s="16">
        <v>0.2462</v>
      </c>
      <c r="B181" s="16">
        <v>2.351E-4</v>
      </c>
      <c r="C181" s="16">
        <v>7.6600000000000005E-5</v>
      </c>
      <c r="D181" s="16">
        <v>1.026E-4</v>
      </c>
      <c r="F181" s="16">
        <v>0.2462</v>
      </c>
      <c r="G181" s="17">
        <f t="shared" si="7"/>
        <v>4.5683879680000006</v>
      </c>
      <c r="H181" s="17">
        <f t="shared" si="8"/>
        <v>23.087682091428576</v>
      </c>
      <c r="I181" s="17">
        <f t="shared" si="9"/>
        <v>3.8739281184000003</v>
      </c>
    </row>
    <row r="182" spans="1:9" x14ac:dyDescent="0.25">
      <c r="A182" s="16">
        <v>0.2475</v>
      </c>
      <c r="B182" s="16">
        <v>2.285E-4</v>
      </c>
      <c r="C182" s="16">
        <v>7.5450000000000004E-5</v>
      </c>
      <c r="D182" s="16">
        <v>1.009E-4</v>
      </c>
      <c r="F182" s="16">
        <v>0.2475</v>
      </c>
      <c r="G182" s="17">
        <f t="shared" si="7"/>
        <v>4.4401388800000001</v>
      </c>
      <c r="H182" s="17">
        <f t="shared" si="8"/>
        <v>22.741065454285717</v>
      </c>
      <c r="I182" s="17">
        <f t="shared" si="9"/>
        <v>3.8097402256000001</v>
      </c>
    </row>
    <row r="183" spans="1:9" x14ac:dyDescent="0.25">
      <c r="A183" s="16">
        <v>0.24890000000000001</v>
      </c>
      <c r="B183" s="16">
        <v>2.22E-4</v>
      </c>
      <c r="C183" s="16">
        <v>7.4289999999999995E-5</v>
      </c>
      <c r="D183" s="16">
        <v>9.9160000000000006E-5</v>
      </c>
      <c r="F183" s="16">
        <v>0.24890000000000001</v>
      </c>
      <c r="G183" s="17">
        <f t="shared" si="7"/>
        <v>4.31383296</v>
      </c>
      <c r="H183" s="17">
        <f t="shared" si="8"/>
        <v>22.39143475942857</v>
      </c>
      <c r="I183" s="17">
        <f t="shared" si="9"/>
        <v>3.7440420294400005</v>
      </c>
    </row>
    <row r="184" spans="1:9" x14ac:dyDescent="0.25">
      <c r="A184" s="16">
        <v>0.25019999999999998</v>
      </c>
      <c r="B184" s="16">
        <v>2.154E-4</v>
      </c>
      <c r="C184" s="16">
        <v>7.3109999999999996E-5</v>
      </c>
      <c r="D184" s="16">
        <v>9.7419999999999999E-5</v>
      </c>
      <c r="F184" s="16">
        <v>0.25019999999999998</v>
      </c>
      <c r="G184" s="17">
        <f t="shared" si="7"/>
        <v>4.1855838720000005</v>
      </c>
      <c r="H184" s="17">
        <f t="shared" si="8"/>
        <v>22.03577594914286</v>
      </c>
      <c r="I184" s="17">
        <f t="shared" si="9"/>
        <v>3.67834383328</v>
      </c>
    </row>
    <row r="185" spans="1:9" x14ac:dyDescent="0.25">
      <c r="A185" s="16">
        <v>0.2515</v>
      </c>
      <c r="B185" s="16">
        <v>2.0890000000000001E-4</v>
      </c>
      <c r="C185" s="16">
        <v>7.1909999999999994E-5</v>
      </c>
      <c r="D185" s="16">
        <v>9.5669999999999997E-5</v>
      </c>
      <c r="F185" s="16">
        <v>0.2515</v>
      </c>
      <c r="G185" s="17">
        <f t="shared" si="7"/>
        <v>4.0592779520000004</v>
      </c>
      <c r="H185" s="17">
        <f t="shared" si="8"/>
        <v>21.674089023428571</v>
      </c>
      <c r="I185" s="17">
        <f t="shared" si="9"/>
        <v>3.61226806128</v>
      </c>
    </row>
    <row r="186" spans="1:9" x14ac:dyDescent="0.25">
      <c r="A186" s="16">
        <v>0.25290000000000001</v>
      </c>
      <c r="B186" s="16">
        <v>2.0230000000000001E-4</v>
      </c>
      <c r="C186" s="16">
        <v>7.0690000000000003E-5</v>
      </c>
      <c r="D186" s="16">
        <v>9.3919999999999995E-5</v>
      </c>
      <c r="F186" s="16">
        <v>0.25290000000000001</v>
      </c>
      <c r="G186" s="17">
        <f t="shared" si="7"/>
        <v>3.9310288640000004</v>
      </c>
      <c r="H186" s="17">
        <f t="shared" si="8"/>
        <v>21.306373982285717</v>
      </c>
      <c r="I186" s="17">
        <f t="shared" si="9"/>
        <v>3.54619228928</v>
      </c>
    </row>
    <row r="187" spans="1:9" x14ac:dyDescent="0.25">
      <c r="A187" s="16">
        <v>0.25419999999999998</v>
      </c>
      <c r="B187" s="16">
        <v>1.9579999999999999E-4</v>
      </c>
      <c r="C187" s="16">
        <v>6.9480000000000006E-5</v>
      </c>
      <c r="D187" s="16">
        <v>9.2200000000000005E-5</v>
      </c>
      <c r="F187" s="16">
        <v>0.25419999999999998</v>
      </c>
      <c r="G187" s="17">
        <f t="shared" si="7"/>
        <v>3.8047229439999999</v>
      </c>
      <c r="H187" s="17">
        <f t="shared" si="8"/>
        <v>20.941672998857147</v>
      </c>
      <c r="I187" s="17">
        <f t="shared" si="9"/>
        <v>3.4812492448000003</v>
      </c>
    </row>
    <row r="188" spans="1:9" x14ac:dyDescent="0.25">
      <c r="A188" s="16">
        <v>0.2555</v>
      </c>
      <c r="B188" s="16">
        <v>1.8929999999999999E-4</v>
      </c>
      <c r="C188" s="16">
        <v>6.826E-5</v>
      </c>
      <c r="D188" s="16">
        <v>9.0470000000000006E-5</v>
      </c>
      <c r="F188" s="16">
        <v>0.2555</v>
      </c>
      <c r="G188" s="17">
        <f t="shared" si="7"/>
        <v>3.6784170240000003</v>
      </c>
      <c r="H188" s="17">
        <f t="shared" si="8"/>
        <v>20.573957957714288</v>
      </c>
      <c r="I188" s="17">
        <f t="shared" si="9"/>
        <v>3.4159286244800002</v>
      </c>
    </row>
    <row r="189" spans="1:9" x14ac:dyDescent="0.25">
      <c r="A189" s="16">
        <v>0.25690000000000002</v>
      </c>
      <c r="B189" s="16">
        <v>1.828E-4</v>
      </c>
      <c r="C189" s="16">
        <v>6.7050000000000003E-5</v>
      </c>
      <c r="D189" s="16">
        <v>8.8720000000000004E-5</v>
      </c>
      <c r="F189" s="16">
        <v>0.25690000000000002</v>
      </c>
      <c r="G189" s="17">
        <f t="shared" si="7"/>
        <v>3.5521111040000002</v>
      </c>
      <c r="H189" s="17">
        <f t="shared" si="8"/>
        <v>20.209256974285719</v>
      </c>
      <c r="I189" s="17">
        <f t="shared" si="9"/>
        <v>3.3498528524800002</v>
      </c>
    </row>
    <row r="190" spans="1:9" x14ac:dyDescent="0.25">
      <c r="A190" s="16">
        <v>0.25819999999999999</v>
      </c>
      <c r="B190" s="16">
        <v>1.7650000000000001E-4</v>
      </c>
      <c r="C190" s="16">
        <v>6.5870000000000005E-5</v>
      </c>
      <c r="D190" s="16">
        <v>8.7029999999999999E-5</v>
      </c>
      <c r="F190" s="16">
        <v>0.25819999999999999</v>
      </c>
      <c r="G190" s="17">
        <f t="shared" si="7"/>
        <v>3.4296915200000004</v>
      </c>
      <c r="H190" s="17">
        <f t="shared" si="8"/>
        <v>19.853598164000005</v>
      </c>
      <c r="I190" s="17">
        <f t="shared" si="9"/>
        <v>3.28604253552</v>
      </c>
    </row>
    <row r="191" spans="1:9" x14ac:dyDescent="0.25">
      <c r="A191" s="16">
        <v>0.25950000000000001</v>
      </c>
      <c r="B191" s="16">
        <v>1.7019999999999999E-4</v>
      </c>
      <c r="C191" s="16">
        <v>6.4679999999999997E-5</v>
      </c>
      <c r="D191" s="16">
        <v>8.5379999999999999E-5</v>
      </c>
      <c r="F191" s="16">
        <v>0.25950000000000001</v>
      </c>
      <c r="G191" s="17">
        <f t="shared" si="7"/>
        <v>3.3072719359999998</v>
      </c>
      <c r="H191" s="17">
        <f t="shared" si="8"/>
        <v>19.494925296000002</v>
      </c>
      <c r="I191" s="17">
        <f t="shared" si="9"/>
        <v>3.2237425219200002</v>
      </c>
    </row>
    <row r="192" spans="1:9" x14ac:dyDescent="0.25">
      <c r="A192" s="16">
        <v>0.26090000000000002</v>
      </c>
      <c r="B192" s="16">
        <v>1.64E-4</v>
      </c>
      <c r="C192" s="16">
        <v>6.3529999999999997E-5</v>
      </c>
      <c r="D192" s="16">
        <v>8.3759999999999998E-5</v>
      </c>
      <c r="F192" s="16">
        <v>0.26090000000000002</v>
      </c>
      <c r="G192" s="17">
        <f t="shared" si="7"/>
        <v>3.1867955200000004</v>
      </c>
      <c r="H192" s="17">
        <f t="shared" si="8"/>
        <v>19.148308658857143</v>
      </c>
      <c r="I192" s="17">
        <f t="shared" si="9"/>
        <v>3.1625752358399999</v>
      </c>
    </row>
    <row r="193" spans="1:9" x14ac:dyDescent="0.25">
      <c r="A193" s="16">
        <v>0.26219999999999999</v>
      </c>
      <c r="B193" s="16">
        <v>1.5789999999999999E-4</v>
      </c>
      <c r="C193" s="16">
        <v>6.2409999999999994E-5</v>
      </c>
      <c r="D193" s="16">
        <v>8.2180000000000003E-5</v>
      </c>
      <c r="F193" s="16">
        <v>0.26219999999999999</v>
      </c>
      <c r="G193" s="17">
        <f t="shared" si="7"/>
        <v>3.0682622720000001</v>
      </c>
      <c r="H193" s="17">
        <f t="shared" si="8"/>
        <v>18.810734194857144</v>
      </c>
      <c r="I193" s="17">
        <f t="shared" si="9"/>
        <v>3.1029182531200004</v>
      </c>
    </row>
    <row r="194" spans="1:9" x14ac:dyDescent="0.25">
      <c r="A194" s="16">
        <v>0.26350000000000001</v>
      </c>
      <c r="B194" s="16">
        <v>1.5190000000000001E-4</v>
      </c>
      <c r="C194" s="16">
        <v>6.1340000000000006E-5</v>
      </c>
      <c r="D194" s="16">
        <v>8.0649999999999995E-5</v>
      </c>
      <c r="F194" s="16">
        <v>0.26350000000000001</v>
      </c>
      <c r="G194" s="17">
        <f t="shared" si="7"/>
        <v>2.9516721920000002</v>
      </c>
      <c r="H194" s="17">
        <f t="shared" si="8"/>
        <v>18.488230019428574</v>
      </c>
      <c r="I194" s="17">
        <f t="shared" si="9"/>
        <v>3.0451491495999998</v>
      </c>
    </row>
    <row r="195" spans="1:9" x14ac:dyDescent="0.25">
      <c r="A195" s="16">
        <v>0.26490000000000002</v>
      </c>
      <c r="B195" s="16">
        <v>1.461E-4</v>
      </c>
      <c r="C195" s="16">
        <v>6.0319999999999998E-5</v>
      </c>
      <c r="D195" s="16">
        <v>7.9179999999999997E-5</v>
      </c>
      <c r="F195" s="16">
        <v>0.26490000000000002</v>
      </c>
      <c r="G195" s="17">
        <f t="shared" si="7"/>
        <v>2.8389684480000001</v>
      </c>
      <c r="H195" s="17">
        <f t="shared" si="8"/>
        <v>18.18079613257143</v>
      </c>
      <c r="I195" s="17">
        <f t="shared" si="9"/>
        <v>2.98964550112</v>
      </c>
    </row>
    <row r="196" spans="1:9" x14ac:dyDescent="0.25">
      <c r="A196" s="16">
        <v>0.26619999999999999</v>
      </c>
      <c r="B196" s="16">
        <v>1.403E-4</v>
      </c>
      <c r="C196" s="16">
        <v>5.9339999999999998E-5</v>
      </c>
      <c r="D196" s="16">
        <v>7.7760000000000001E-5</v>
      </c>
      <c r="F196" s="16">
        <v>0.26619999999999999</v>
      </c>
      <c r="G196" s="17">
        <f t="shared" si="7"/>
        <v>2.7262647040000001</v>
      </c>
      <c r="H196" s="17">
        <f t="shared" si="8"/>
        <v>17.885418476571431</v>
      </c>
      <c r="I196" s="17">
        <f t="shared" si="9"/>
        <v>2.9360297318400002</v>
      </c>
    </row>
    <row r="197" spans="1:9" x14ac:dyDescent="0.25">
      <c r="A197" s="16">
        <v>0.26750000000000002</v>
      </c>
      <c r="B197" s="16">
        <v>1.3469999999999999E-4</v>
      </c>
      <c r="C197" s="16">
        <v>5.8430000000000001E-5</v>
      </c>
      <c r="D197" s="16">
        <v>7.6409999999999995E-5</v>
      </c>
      <c r="F197" s="16">
        <v>0.26750000000000002</v>
      </c>
      <c r="G197" s="17">
        <f t="shared" si="7"/>
        <v>2.6174472959999999</v>
      </c>
      <c r="H197" s="17">
        <f t="shared" si="8"/>
        <v>17.611139224571431</v>
      </c>
      <c r="I197" s="17">
        <f t="shared" si="9"/>
        <v>2.8850569934400001</v>
      </c>
    </row>
    <row r="198" spans="1:9" x14ac:dyDescent="0.25">
      <c r="A198" s="16">
        <v>0.26889999999999997</v>
      </c>
      <c r="B198" s="16">
        <v>1.2909999999999999E-4</v>
      </c>
      <c r="C198" s="16">
        <v>5.7550000000000003E-5</v>
      </c>
      <c r="D198" s="16">
        <v>7.5099999999999996E-5</v>
      </c>
      <c r="F198" s="16">
        <v>0.26889999999999997</v>
      </c>
      <c r="G198" s="17">
        <f t="shared" ref="G198:G221" si="10">B198/$O$4</f>
        <v>2.5086298880000002</v>
      </c>
      <c r="H198" s="17">
        <f t="shared" ref="H198:H221" si="11">C198/$O$5</f>
        <v>17.345902145714287</v>
      </c>
      <c r="I198" s="17">
        <f t="shared" ref="I198:I221" si="12">D198/$O$6</f>
        <v>2.8355945584</v>
      </c>
    </row>
    <row r="199" spans="1:9" x14ac:dyDescent="0.25">
      <c r="A199" s="16">
        <v>0.2702</v>
      </c>
      <c r="B199" s="16">
        <v>1.238E-4</v>
      </c>
      <c r="C199" s="16">
        <v>5.677E-5</v>
      </c>
      <c r="D199" s="16">
        <v>7.3869999999999996E-5</v>
      </c>
      <c r="F199" s="16">
        <v>0.2702</v>
      </c>
      <c r="G199" s="17">
        <f t="shared" si="10"/>
        <v>2.4056419840000003</v>
      </c>
      <c r="H199" s="17">
        <f t="shared" si="11"/>
        <v>17.110805644000003</v>
      </c>
      <c r="I199" s="17">
        <f t="shared" si="12"/>
        <v>2.7891527300800001</v>
      </c>
    </row>
    <row r="200" spans="1:9" x14ac:dyDescent="0.25">
      <c r="A200" s="16">
        <v>0.27150000000000002</v>
      </c>
      <c r="B200" s="16">
        <v>1.1849999999999999E-4</v>
      </c>
      <c r="C200" s="16">
        <v>5.6039999999999999E-5</v>
      </c>
      <c r="D200" s="16">
        <v>7.271E-5</v>
      </c>
      <c r="F200" s="16">
        <v>0.27150000000000002</v>
      </c>
      <c r="G200" s="17">
        <f t="shared" si="10"/>
        <v>2.3026540799999999</v>
      </c>
      <c r="H200" s="17">
        <f t="shared" si="11"/>
        <v>16.890779430857144</v>
      </c>
      <c r="I200" s="17">
        <f t="shared" si="12"/>
        <v>2.74535393264</v>
      </c>
    </row>
    <row r="201" spans="1:9" x14ac:dyDescent="0.25">
      <c r="A201" s="16">
        <v>0.27279999999999999</v>
      </c>
      <c r="B201" s="16">
        <v>1.1340000000000001E-4</v>
      </c>
      <c r="C201" s="16">
        <v>5.5380000000000002E-5</v>
      </c>
      <c r="D201" s="16">
        <v>7.1580000000000002E-5</v>
      </c>
      <c r="F201" s="16">
        <v>0.27279999999999999</v>
      </c>
      <c r="G201" s="17">
        <f t="shared" si="10"/>
        <v>2.2035525120000004</v>
      </c>
      <c r="H201" s="17">
        <f t="shared" si="11"/>
        <v>16.691851621714289</v>
      </c>
      <c r="I201" s="17">
        <f t="shared" si="12"/>
        <v>2.7026878627200004</v>
      </c>
    </row>
    <row r="202" spans="1:9" x14ac:dyDescent="0.25">
      <c r="A202" s="16">
        <v>0.2742</v>
      </c>
      <c r="B202" s="16">
        <v>1.0849999999999999E-4</v>
      </c>
      <c r="C202" s="16">
        <v>5.4790000000000002E-5</v>
      </c>
      <c r="D202" s="16">
        <v>7.0519999999999996E-5</v>
      </c>
      <c r="F202" s="16">
        <v>0.2742</v>
      </c>
      <c r="G202" s="17">
        <f t="shared" si="10"/>
        <v>2.1083372800000002</v>
      </c>
      <c r="H202" s="17">
        <f t="shared" si="11"/>
        <v>16.51402221657143</v>
      </c>
      <c r="I202" s="17">
        <f t="shared" si="12"/>
        <v>2.6626648236800001</v>
      </c>
    </row>
    <row r="203" spans="1:9" x14ac:dyDescent="0.25">
      <c r="A203" s="16">
        <v>0.27550000000000002</v>
      </c>
      <c r="B203" s="16">
        <v>1.037E-4</v>
      </c>
      <c r="C203" s="16">
        <v>5.427E-5</v>
      </c>
      <c r="D203" s="16">
        <v>6.9519999999999998E-5</v>
      </c>
      <c r="F203" s="16">
        <v>0.27550000000000002</v>
      </c>
      <c r="G203" s="17">
        <f t="shared" si="10"/>
        <v>2.015065216</v>
      </c>
      <c r="H203" s="17">
        <f t="shared" si="11"/>
        <v>16.357291215428575</v>
      </c>
      <c r="I203" s="17">
        <f t="shared" si="12"/>
        <v>2.6249072396800002</v>
      </c>
    </row>
    <row r="204" spans="1:9" x14ac:dyDescent="0.25">
      <c r="A204" s="16">
        <v>0.27679999999999999</v>
      </c>
      <c r="B204" s="16">
        <v>9.904E-5</v>
      </c>
      <c r="C204" s="16">
        <v>5.38E-5</v>
      </c>
      <c r="D204" s="16">
        <v>6.8559999999999994E-5</v>
      </c>
      <c r="F204" s="16">
        <v>0.27679999999999999</v>
      </c>
      <c r="G204" s="17">
        <f t="shared" si="10"/>
        <v>1.9245135872000001</v>
      </c>
      <c r="H204" s="17">
        <f t="shared" si="11"/>
        <v>16.215630502857145</v>
      </c>
      <c r="I204" s="17">
        <f t="shared" si="12"/>
        <v>2.5886599590399997</v>
      </c>
    </row>
    <row r="205" spans="1:9" x14ac:dyDescent="0.25">
      <c r="A205" s="16">
        <v>0.2782</v>
      </c>
      <c r="B205" s="16">
        <v>9.4549999999999994E-5</v>
      </c>
      <c r="C205" s="16">
        <v>5.3409999999999999E-5</v>
      </c>
      <c r="D205" s="16">
        <v>6.7659999999999999E-5</v>
      </c>
      <c r="F205" s="16">
        <v>0.2782</v>
      </c>
      <c r="G205" s="17">
        <f t="shared" si="10"/>
        <v>1.837265344</v>
      </c>
      <c r="H205" s="17">
        <f t="shared" si="11"/>
        <v>16.098082252000001</v>
      </c>
      <c r="I205" s="17">
        <f t="shared" si="12"/>
        <v>2.5546781334399999</v>
      </c>
    </row>
    <row r="206" spans="1:9" x14ac:dyDescent="0.25">
      <c r="A206" s="16">
        <v>0.27950000000000003</v>
      </c>
      <c r="B206" s="16">
        <v>9.0210000000000005E-5</v>
      </c>
      <c r="C206" s="16">
        <v>5.304E-5</v>
      </c>
      <c r="D206" s="16">
        <v>6.6799999999999997E-5</v>
      </c>
      <c r="F206" s="16">
        <v>0.27950000000000003</v>
      </c>
      <c r="G206" s="17">
        <f t="shared" si="10"/>
        <v>1.7529318528000002</v>
      </c>
      <c r="H206" s="17">
        <f t="shared" si="11"/>
        <v>15.986562116571431</v>
      </c>
      <c r="I206" s="17">
        <f t="shared" si="12"/>
        <v>2.5222066112000001</v>
      </c>
    </row>
    <row r="207" spans="1:9" x14ac:dyDescent="0.25">
      <c r="A207" s="16">
        <v>0.28079999999999999</v>
      </c>
      <c r="B207" s="16">
        <v>8.5989999999999995E-5</v>
      </c>
      <c r="C207" s="16">
        <v>5.2750000000000001E-5</v>
      </c>
      <c r="D207" s="16">
        <v>6.5959999999999999E-5</v>
      </c>
      <c r="F207" s="16">
        <v>0.28079999999999999</v>
      </c>
      <c r="G207" s="17">
        <f t="shared" si="10"/>
        <v>1.6709301632</v>
      </c>
      <c r="H207" s="17">
        <f t="shared" si="11"/>
        <v>15.899154442857144</v>
      </c>
      <c r="I207" s="17">
        <f t="shared" si="12"/>
        <v>2.4904902406400002</v>
      </c>
    </row>
    <row r="208" spans="1:9" x14ac:dyDescent="0.25">
      <c r="A208" s="16">
        <v>0.28220000000000001</v>
      </c>
      <c r="B208" s="16">
        <v>8.1959999999999995E-5</v>
      </c>
      <c r="C208" s="16">
        <v>5.2500000000000002E-5</v>
      </c>
      <c r="D208" s="16">
        <v>6.5160000000000006E-5</v>
      </c>
      <c r="F208" s="16">
        <v>0.28220000000000001</v>
      </c>
      <c r="G208" s="17">
        <f t="shared" si="10"/>
        <v>1.5926204928000001</v>
      </c>
      <c r="H208" s="17">
        <f t="shared" si="11"/>
        <v>15.823803000000002</v>
      </c>
      <c r="I208" s="17">
        <f t="shared" si="12"/>
        <v>2.4602841734400003</v>
      </c>
    </row>
    <row r="209" spans="1:9" x14ac:dyDescent="0.25">
      <c r="A209" s="16">
        <v>0.28349999999999997</v>
      </c>
      <c r="B209" s="16">
        <v>7.8070000000000003E-5</v>
      </c>
      <c r="C209" s="16">
        <v>5.2280000000000001E-5</v>
      </c>
      <c r="D209" s="16">
        <v>6.4389999999999998E-5</v>
      </c>
      <c r="F209" s="16">
        <v>0.28349999999999997</v>
      </c>
      <c r="G209" s="17">
        <f t="shared" si="10"/>
        <v>1.5170312576000002</v>
      </c>
      <c r="H209" s="17">
        <f t="shared" si="11"/>
        <v>15.757493730285717</v>
      </c>
      <c r="I209" s="17">
        <f t="shared" si="12"/>
        <v>2.4312108337599998</v>
      </c>
    </row>
    <row r="210" spans="1:9" x14ac:dyDescent="0.25">
      <c r="A210" s="16">
        <v>0.2848</v>
      </c>
      <c r="B210" s="16">
        <v>7.4330000000000002E-5</v>
      </c>
      <c r="C210" s="16">
        <v>5.2089999999999998E-5</v>
      </c>
      <c r="D210" s="16">
        <v>6.3629999999999999E-5</v>
      </c>
      <c r="F210" s="16">
        <v>0.2848</v>
      </c>
      <c r="G210" s="17">
        <f t="shared" si="10"/>
        <v>1.4443567744000001</v>
      </c>
      <c r="H210" s="17">
        <f t="shared" si="11"/>
        <v>15.700226633714287</v>
      </c>
      <c r="I210" s="17">
        <f t="shared" si="12"/>
        <v>2.4025150699200002</v>
      </c>
    </row>
    <row r="211" spans="1:9" x14ac:dyDescent="0.25">
      <c r="A211" s="16">
        <v>0.28620000000000001</v>
      </c>
      <c r="B211" s="16">
        <v>7.0740000000000004E-5</v>
      </c>
      <c r="C211" s="16">
        <v>5.1929999999999999E-5</v>
      </c>
      <c r="D211" s="16">
        <v>6.2879999999999994E-5</v>
      </c>
      <c r="F211" s="16">
        <v>0.28620000000000001</v>
      </c>
      <c r="G211" s="17">
        <f t="shared" si="10"/>
        <v>1.3745970432000001</v>
      </c>
      <c r="H211" s="17">
        <f t="shared" si="11"/>
        <v>15.652001710285715</v>
      </c>
      <c r="I211" s="17">
        <f t="shared" si="12"/>
        <v>2.3741968819199997</v>
      </c>
    </row>
    <row r="212" spans="1:9" x14ac:dyDescent="0.25">
      <c r="A212" s="16">
        <v>0.28749999999999998</v>
      </c>
      <c r="B212" s="16">
        <v>6.7249999999999995E-5</v>
      </c>
      <c r="C212" s="16">
        <v>5.1789999999999997E-5</v>
      </c>
      <c r="D212" s="16">
        <v>6.2139999999999998E-5</v>
      </c>
      <c r="F212" s="16">
        <v>0.28749999999999998</v>
      </c>
      <c r="G212" s="17">
        <f t="shared" si="10"/>
        <v>1.30678048</v>
      </c>
      <c r="H212" s="17">
        <f t="shared" si="11"/>
        <v>15.609804902285715</v>
      </c>
      <c r="I212" s="17">
        <f t="shared" si="12"/>
        <v>2.34625626976</v>
      </c>
    </row>
    <row r="213" spans="1:9" x14ac:dyDescent="0.25">
      <c r="A213" s="16">
        <v>0.2888</v>
      </c>
      <c r="B213" s="16">
        <v>6.3969999999999999E-5</v>
      </c>
      <c r="C213" s="16">
        <v>5.1659999999999997E-5</v>
      </c>
      <c r="D213" s="16">
        <v>6.1389999999999993E-5</v>
      </c>
      <c r="F213" s="16">
        <v>0.2888</v>
      </c>
      <c r="G213" s="17">
        <f t="shared" si="10"/>
        <v>1.2430445696000001</v>
      </c>
      <c r="H213" s="17">
        <f t="shared" si="11"/>
        <v>15.570622152</v>
      </c>
      <c r="I213" s="17">
        <f t="shared" si="12"/>
        <v>2.3179380817599999</v>
      </c>
    </row>
    <row r="214" spans="1:9" x14ac:dyDescent="0.25">
      <c r="A214" s="16">
        <v>0.29020000000000001</v>
      </c>
      <c r="B214" s="16">
        <v>6.0800000000000001E-5</v>
      </c>
      <c r="C214" s="16">
        <v>5.1530000000000003E-5</v>
      </c>
      <c r="D214" s="16">
        <v>6.0640000000000002E-5</v>
      </c>
      <c r="F214" s="16">
        <v>0.29020000000000001</v>
      </c>
      <c r="G214" s="17">
        <f t="shared" si="10"/>
        <v>1.1814461440000001</v>
      </c>
      <c r="H214" s="17">
        <f t="shared" si="11"/>
        <v>15.531439401714287</v>
      </c>
      <c r="I214" s="17">
        <f t="shared" si="12"/>
        <v>2.2896198937600003</v>
      </c>
    </row>
    <row r="215" spans="1:9" x14ac:dyDescent="0.25">
      <c r="A215" s="16">
        <v>0.29149999999999998</v>
      </c>
      <c r="B215" s="16">
        <v>5.7779999999999999E-5</v>
      </c>
      <c r="C215" s="16">
        <v>5.1390000000000001E-5</v>
      </c>
      <c r="D215" s="16">
        <v>5.9880000000000003E-5</v>
      </c>
      <c r="F215" s="16">
        <v>0.29149999999999998</v>
      </c>
      <c r="G215" s="17">
        <f t="shared" si="10"/>
        <v>1.1227624704000001</v>
      </c>
      <c r="H215" s="17">
        <f t="shared" si="11"/>
        <v>15.489242593714287</v>
      </c>
      <c r="I215" s="17">
        <f t="shared" si="12"/>
        <v>2.2609241299200002</v>
      </c>
    </row>
    <row r="216" spans="1:9" x14ac:dyDescent="0.25">
      <c r="A216" s="16">
        <v>0.2928</v>
      </c>
      <c r="B216" s="16">
        <v>5.4889999999999998E-5</v>
      </c>
      <c r="C216" s="16">
        <v>5.1239999999999997E-5</v>
      </c>
      <c r="D216" s="16">
        <v>5.9110000000000002E-5</v>
      </c>
      <c r="F216" s="16">
        <v>0.2928</v>
      </c>
      <c r="G216" s="17">
        <f t="shared" si="10"/>
        <v>1.0666049152000001</v>
      </c>
      <c r="H216" s="17">
        <f t="shared" si="11"/>
        <v>15.444031728000001</v>
      </c>
      <c r="I216" s="17">
        <f t="shared" si="12"/>
        <v>2.2318507902400002</v>
      </c>
    </row>
    <row r="217" spans="1:9" x14ac:dyDescent="0.25">
      <c r="A217" s="16">
        <v>0.29420000000000002</v>
      </c>
      <c r="B217" s="16">
        <v>5.2120000000000002E-5</v>
      </c>
      <c r="C217" s="16">
        <v>5.109E-5</v>
      </c>
      <c r="D217" s="16">
        <v>5.8319999999999997E-5</v>
      </c>
      <c r="F217" s="16">
        <v>0.29420000000000002</v>
      </c>
      <c r="G217" s="17">
        <f t="shared" si="10"/>
        <v>1.0127791616000001</v>
      </c>
      <c r="H217" s="17">
        <f t="shared" si="11"/>
        <v>15.398820862285715</v>
      </c>
      <c r="I217" s="17">
        <f t="shared" si="12"/>
        <v>2.2020222988799998</v>
      </c>
    </row>
    <row r="218" spans="1:9" x14ac:dyDescent="0.25">
      <c r="A218" s="16">
        <v>0.29549999999999998</v>
      </c>
      <c r="B218" s="16">
        <v>4.9480000000000001E-5</v>
      </c>
      <c r="C218" s="16">
        <v>5.0909999999999999E-5</v>
      </c>
      <c r="D218" s="16">
        <v>5.7500000000000002E-5</v>
      </c>
      <c r="F218" s="16">
        <v>0.29549999999999998</v>
      </c>
      <c r="G218" s="17">
        <f t="shared" si="10"/>
        <v>0.96147952640000012</v>
      </c>
      <c r="H218" s="17">
        <f t="shared" si="11"/>
        <v>15.344567823428573</v>
      </c>
      <c r="I218" s="17">
        <f t="shared" si="12"/>
        <v>2.1710610800000003</v>
      </c>
    </row>
    <row r="219" spans="1:9" x14ac:dyDescent="0.25">
      <c r="A219" s="16">
        <v>0.29680000000000001</v>
      </c>
      <c r="B219" s="16">
        <v>4.6980000000000001E-5</v>
      </c>
      <c r="C219" s="16">
        <v>5.0720000000000002E-5</v>
      </c>
      <c r="D219" s="16">
        <v>5.6669999999999998E-5</v>
      </c>
      <c r="F219" s="16">
        <v>0.29680000000000001</v>
      </c>
      <c r="G219" s="17">
        <f t="shared" si="10"/>
        <v>0.91290032640000007</v>
      </c>
      <c r="H219" s="17">
        <f t="shared" si="11"/>
        <v>15.287300726857145</v>
      </c>
      <c r="I219" s="17">
        <f t="shared" si="12"/>
        <v>2.13972228528</v>
      </c>
    </row>
    <row r="220" spans="1:9" x14ac:dyDescent="0.25">
      <c r="A220" s="16">
        <v>0.29820000000000002</v>
      </c>
      <c r="B220" s="16">
        <v>4.46E-5</v>
      </c>
      <c r="C220" s="16">
        <v>5.0500000000000001E-5</v>
      </c>
      <c r="D220" s="16">
        <v>5.5819999999999997E-5</v>
      </c>
      <c r="F220" s="16">
        <v>0.29820000000000002</v>
      </c>
      <c r="G220" s="17">
        <f t="shared" si="10"/>
        <v>0.86665292800000004</v>
      </c>
      <c r="H220" s="17">
        <f t="shared" si="11"/>
        <v>15.220991457142858</v>
      </c>
      <c r="I220" s="17">
        <f t="shared" si="12"/>
        <v>2.1076283388800001</v>
      </c>
    </row>
    <row r="221" spans="1:9" x14ac:dyDescent="0.25">
      <c r="A221" s="16">
        <v>0.29949999999999999</v>
      </c>
      <c r="B221" s="16">
        <v>4.2349999999999999E-5</v>
      </c>
      <c r="C221" s="16">
        <v>5.0269999999999998E-5</v>
      </c>
      <c r="D221" s="16">
        <v>5.4939999999999999E-5</v>
      </c>
      <c r="F221" s="16">
        <v>0.29949999999999999</v>
      </c>
      <c r="G221" s="17">
        <f t="shared" si="10"/>
        <v>0.82293164800000007</v>
      </c>
      <c r="H221" s="17">
        <f t="shared" si="11"/>
        <v>15.151668129714286</v>
      </c>
      <c r="I221" s="17">
        <f t="shared" si="12"/>
        <v>2.0744016649599999</v>
      </c>
    </row>
    <row r="222" spans="1:9" x14ac:dyDescent="0.25">
      <c r="F222" s="20"/>
      <c r="G222" s="17"/>
      <c r="H222" s="17"/>
      <c r="I222" s="17"/>
    </row>
    <row r="223" spans="1:9" x14ac:dyDescent="0.25">
      <c r="F223" s="20"/>
      <c r="G223" s="17"/>
      <c r="H223" s="17"/>
      <c r="I223" s="17"/>
    </row>
    <row r="224" spans="1:9" x14ac:dyDescent="0.25">
      <c r="F224" s="20"/>
      <c r="G224" s="17"/>
      <c r="H224" s="17"/>
      <c r="I224" s="17"/>
    </row>
    <row r="225" spans="6:9" x14ac:dyDescent="0.25">
      <c r="F225" s="20"/>
      <c r="G225" s="17"/>
      <c r="H225" s="17"/>
      <c r="I225" s="17"/>
    </row>
    <row r="226" spans="6:9" x14ac:dyDescent="0.25">
      <c r="F226" s="20"/>
      <c r="G226" s="17"/>
      <c r="H226" s="17"/>
      <c r="I226" s="17"/>
    </row>
    <row r="227" spans="6:9" x14ac:dyDescent="0.25">
      <c r="F227" s="20"/>
      <c r="G227" s="17"/>
      <c r="H227" s="17"/>
      <c r="I227" s="17"/>
    </row>
    <row r="228" spans="6:9" x14ac:dyDescent="0.25">
      <c r="F228" s="20"/>
      <c r="G228" s="17"/>
      <c r="H228" s="17"/>
      <c r="I228" s="17"/>
    </row>
    <row r="229" spans="6:9" x14ac:dyDescent="0.25">
      <c r="F229" s="20"/>
      <c r="G229" s="17"/>
      <c r="H229" s="17"/>
      <c r="I229" s="17"/>
    </row>
    <row r="230" spans="6:9" x14ac:dyDescent="0.25">
      <c r="F230" s="20"/>
      <c r="G230" s="17"/>
      <c r="H230" s="17"/>
      <c r="I230" s="17"/>
    </row>
    <row r="231" spans="6:9" x14ac:dyDescent="0.25">
      <c r="F231" s="20"/>
      <c r="G231" s="17"/>
      <c r="H231" s="17"/>
      <c r="I231" s="17"/>
    </row>
    <row r="232" spans="6:9" x14ac:dyDescent="0.25">
      <c r="F232" s="20"/>
      <c r="G232" s="17"/>
      <c r="H232" s="17"/>
      <c r="I232" s="17"/>
    </row>
    <row r="233" spans="6:9" x14ac:dyDescent="0.25">
      <c r="F233" s="20"/>
      <c r="G233" s="17"/>
      <c r="H233" s="17"/>
      <c r="I233" s="17"/>
    </row>
    <row r="234" spans="6:9" x14ac:dyDescent="0.25">
      <c r="F234" s="20"/>
      <c r="G234" s="17"/>
      <c r="H234" s="17"/>
      <c r="I234" s="17"/>
    </row>
    <row r="235" spans="6:9" x14ac:dyDescent="0.25">
      <c r="F235" s="20"/>
      <c r="G235" s="17"/>
      <c r="H235" s="17"/>
      <c r="I235" s="17"/>
    </row>
    <row r="236" spans="6:9" x14ac:dyDescent="0.25">
      <c r="F236" s="20"/>
      <c r="G236" s="17"/>
      <c r="H236" s="17"/>
      <c r="I236" s="17"/>
    </row>
    <row r="237" spans="6:9" x14ac:dyDescent="0.25">
      <c r="F237" s="20"/>
      <c r="G237" s="17"/>
      <c r="H237" s="17"/>
      <c r="I237" s="17"/>
    </row>
    <row r="238" spans="6:9" x14ac:dyDescent="0.25">
      <c r="F238" s="20"/>
      <c r="G238" s="17"/>
      <c r="H238" s="17"/>
      <c r="I238" s="17"/>
    </row>
    <row r="239" spans="6:9" x14ac:dyDescent="0.25">
      <c r="F239" s="20"/>
      <c r="G239" s="17"/>
      <c r="H239" s="17"/>
      <c r="I239" s="17"/>
    </row>
    <row r="240" spans="6:9" x14ac:dyDescent="0.25">
      <c r="F240" s="20"/>
      <c r="G240" s="17"/>
      <c r="H240" s="17"/>
      <c r="I240" s="17"/>
    </row>
    <row r="241" spans="6:9" x14ac:dyDescent="0.25">
      <c r="F241" s="20"/>
      <c r="G241" s="17"/>
      <c r="H241" s="17"/>
      <c r="I241" s="17"/>
    </row>
    <row r="242" spans="6:9" x14ac:dyDescent="0.25">
      <c r="F242" s="20"/>
      <c r="G242" s="17"/>
      <c r="H242" s="17"/>
      <c r="I242" s="17"/>
    </row>
    <row r="243" spans="6:9" x14ac:dyDescent="0.25">
      <c r="F243" s="20"/>
      <c r="G243" s="17"/>
      <c r="H243" s="17"/>
      <c r="I243" s="17"/>
    </row>
    <row r="244" spans="6:9" x14ac:dyDescent="0.25">
      <c r="F244" s="20"/>
      <c r="G244" s="17"/>
      <c r="H244" s="17"/>
      <c r="I244" s="17"/>
    </row>
    <row r="245" spans="6:9" x14ac:dyDescent="0.25">
      <c r="F245" s="20"/>
      <c r="G245" s="17"/>
      <c r="H245" s="17"/>
      <c r="I245" s="17"/>
    </row>
    <row r="246" spans="6:9" x14ac:dyDescent="0.25">
      <c r="F246" s="20"/>
      <c r="G246" s="17"/>
      <c r="H246" s="17"/>
      <c r="I246" s="17"/>
    </row>
    <row r="247" spans="6:9" x14ac:dyDescent="0.25">
      <c r="F247" s="20"/>
      <c r="G247" s="17"/>
      <c r="H247" s="17"/>
      <c r="I247" s="17"/>
    </row>
    <row r="248" spans="6:9" x14ac:dyDescent="0.25">
      <c r="F248" s="20"/>
      <c r="G248" s="17"/>
      <c r="H248" s="17"/>
      <c r="I248" s="17"/>
    </row>
    <row r="249" spans="6:9" x14ac:dyDescent="0.25">
      <c r="F249" s="20"/>
      <c r="G249" s="17"/>
      <c r="H249" s="17"/>
      <c r="I249" s="17"/>
    </row>
    <row r="250" spans="6:9" x14ac:dyDescent="0.25">
      <c r="F250" s="20"/>
      <c r="G250" s="17"/>
      <c r="H250" s="17"/>
      <c r="I250" s="17"/>
    </row>
    <row r="251" spans="6:9" x14ac:dyDescent="0.25">
      <c r="F251" s="20"/>
      <c r="G251" s="17"/>
      <c r="H251" s="17"/>
      <c r="I251" s="17"/>
    </row>
    <row r="252" spans="6:9" x14ac:dyDescent="0.25">
      <c r="F252" s="20"/>
      <c r="G252" s="17"/>
      <c r="H252" s="17"/>
      <c r="I252" s="17"/>
    </row>
    <row r="253" spans="6:9" x14ac:dyDescent="0.25">
      <c r="F253" s="20"/>
      <c r="G253" s="17"/>
      <c r="H253" s="17"/>
      <c r="I253" s="17"/>
    </row>
    <row r="254" spans="6:9" x14ac:dyDescent="0.25">
      <c r="F254" s="20"/>
      <c r="G254" s="17"/>
      <c r="H254" s="17"/>
      <c r="I254" s="17"/>
    </row>
    <row r="255" spans="6:9" x14ac:dyDescent="0.25">
      <c r="F255" s="20"/>
      <c r="G255" s="17"/>
      <c r="H255" s="17"/>
      <c r="I255" s="17"/>
    </row>
    <row r="256" spans="6:9" x14ac:dyDescent="0.25">
      <c r="F256" s="20"/>
      <c r="G256" s="17"/>
      <c r="H256" s="17"/>
      <c r="I256" s="17"/>
    </row>
    <row r="257" spans="6:9" x14ac:dyDescent="0.25">
      <c r="F257" s="20"/>
      <c r="G257" s="17"/>
      <c r="H257" s="17"/>
      <c r="I257" s="17"/>
    </row>
    <row r="258" spans="6:9" x14ac:dyDescent="0.25">
      <c r="F258" s="20"/>
      <c r="G258" s="17"/>
      <c r="H258" s="17"/>
      <c r="I258" s="17"/>
    </row>
    <row r="259" spans="6:9" x14ac:dyDescent="0.25">
      <c r="F259" s="20"/>
      <c r="G259" s="17"/>
      <c r="H259" s="17"/>
      <c r="I259" s="17"/>
    </row>
    <row r="260" spans="6:9" x14ac:dyDescent="0.25">
      <c r="F260" s="20"/>
      <c r="G260" s="17"/>
      <c r="H260" s="17"/>
      <c r="I260" s="17"/>
    </row>
    <row r="261" spans="6:9" x14ac:dyDescent="0.25">
      <c r="F261" s="20"/>
      <c r="G261" s="17"/>
      <c r="H261" s="17"/>
      <c r="I261" s="17"/>
    </row>
    <row r="262" spans="6:9" x14ac:dyDescent="0.25">
      <c r="F262" s="20"/>
      <c r="G262" s="17"/>
      <c r="H262" s="17"/>
      <c r="I262" s="17"/>
    </row>
    <row r="263" spans="6:9" x14ac:dyDescent="0.25">
      <c r="F263" s="20"/>
      <c r="G263" s="17"/>
      <c r="H263" s="17"/>
      <c r="I263" s="17"/>
    </row>
    <row r="264" spans="6:9" x14ac:dyDescent="0.25">
      <c r="F264" s="20"/>
      <c r="G264" s="17"/>
      <c r="H264" s="17"/>
      <c r="I264" s="17"/>
    </row>
    <row r="265" spans="6:9" x14ac:dyDescent="0.25">
      <c r="F265" s="20"/>
      <c r="G265" s="17"/>
      <c r="H265" s="17"/>
      <c r="I265" s="17"/>
    </row>
    <row r="266" spans="6:9" x14ac:dyDescent="0.25">
      <c r="F266" s="20"/>
      <c r="G266" s="17"/>
      <c r="H266" s="17"/>
      <c r="I266" s="17"/>
    </row>
    <row r="267" spans="6:9" x14ac:dyDescent="0.25">
      <c r="F267" s="20"/>
      <c r="G267" s="17"/>
      <c r="H267" s="17"/>
      <c r="I267" s="17"/>
    </row>
    <row r="268" spans="6:9" x14ac:dyDescent="0.25">
      <c r="F268" s="20"/>
      <c r="G268" s="17"/>
      <c r="H268" s="17"/>
      <c r="I268" s="17"/>
    </row>
    <row r="269" spans="6:9" x14ac:dyDescent="0.25">
      <c r="F269" s="20"/>
      <c r="G269" s="17"/>
      <c r="H269" s="17"/>
      <c r="I269" s="17"/>
    </row>
    <row r="270" spans="6:9" x14ac:dyDescent="0.25">
      <c r="F270" s="20"/>
      <c r="G270" s="17"/>
      <c r="H270" s="17"/>
      <c r="I270" s="17"/>
    </row>
    <row r="271" spans="6:9" x14ac:dyDescent="0.25">
      <c r="F271" s="20"/>
      <c r="G271" s="17"/>
      <c r="H271" s="17"/>
      <c r="I271" s="17"/>
    </row>
    <row r="272" spans="6:9" x14ac:dyDescent="0.25">
      <c r="F272" s="20"/>
      <c r="G272" s="17"/>
      <c r="H272" s="17"/>
      <c r="I272" s="17"/>
    </row>
    <row r="273" spans="6:9" x14ac:dyDescent="0.25">
      <c r="F273" s="20"/>
      <c r="G273" s="17"/>
      <c r="H273" s="17"/>
      <c r="I273" s="17"/>
    </row>
    <row r="274" spans="6:9" x14ac:dyDescent="0.25">
      <c r="F274" s="20"/>
      <c r="G274" s="17"/>
      <c r="H274" s="17"/>
      <c r="I274" s="17"/>
    </row>
    <row r="275" spans="6:9" x14ac:dyDescent="0.25">
      <c r="F275" s="20"/>
      <c r="G275" s="17"/>
      <c r="H275" s="17"/>
      <c r="I275" s="17"/>
    </row>
    <row r="276" spans="6:9" x14ac:dyDescent="0.25">
      <c r="F276" s="20"/>
      <c r="G276" s="17"/>
      <c r="H276" s="17"/>
      <c r="I276" s="17"/>
    </row>
    <row r="277" spans="6:9" x14ac:dyDescent="0.25">
      <c r="F277" s="20"/>
      <c r="G277" s="17"/>
      <c r="H277" s="17"/>
      <c r="I277" s="17"/>
    </row>
    <row r="278" spans="6:9" x14ac:dyDescent="0.25">
      <c r="F278" s="20"/>
      <c r="G278" s="17"/>
      <c r="H278" s="17"/>
      <c r="I278" s="17"/>
    </row>
    <row r="279" spans="6:9" x14ac:dyDescent="0.25">
      <c r="F279" s="20"/>
      <c r="G279" s="17"/>
      <c r="H279" s="17"/>
      <c r="I279" s="17"/>
    </row>
    <row r="280" spans="6:9" x14ac:dyDescent="0.25">
      <c r="F280" s="20"/>
      <c r="G280" s="17"/>
      <c r="H280" s="17"/>
      <c r="I280" s="17"/>
    </row>
    <row r="281" spans="6:9" x14ac:dyDescent="0.25">
      <c r="F281" s="20"/>
      <c r="G281" s="17"/>
      <c r="H281" s="17"/>
      <c r="I281" s="17"/>
    </row>
    <row r="282" spans="6:9" x14ac:dyDescent="0.25">
      <c r="F282" s="20"/>
      <c r="G282" s="17"/>
      <c r="H282" s="17"/>
      <c r="I282" s="17"/>
    </row>
    <row r="283" spans="6:9" x14ac:dyDescent="0.25">
      <c r="F283" s="20"/>
      <c r="G283" s="17"/>
      <c r="H283" s="17"/>
      <c r="I283" s="17"/>
    </row>
    <row r="284" spans="6:9" x14ac:dyDescent="0.25">
      <c r="F284" s="20"/>
      <c r="G284" s="17"/>
      <c r="H284" s="17"/>
      <c r="I284" s="17"/>
    </row>
    <row r="285" spans="6:9" x14ac:dyDescent="0.25">
      <c r="F285" s="20"/>
      <c r="G285" s="17"/>
      <c r="H285" s="17"/>
      <c r="I285" s="17"/>
    </row>
    <row r="286" spans="6:9" x14ac:dyDescent="0.25">
      <c r="F286" s="20"/>
      <c r="G286" s="17"/>
      <c r="H286" s="17"/>
      <c r="I286" s="17"/>
    </row>
    <row r="287" spans="6:9" x14ac:dyDescent="0.25">
      <c r="F287" s="20"/>
      <c r="G287" s="17"/>
      <c r="H287" s="17"/>
      <c r="I287" s="17"/>
    </row>
    <row r="288" spans="6:9" x14ac:dyDescent="0.25">
      <c r="F288" s="20"/>
      <c r="G288" s="17"/>
      <c r="H288" s="17"/>
      <c r="I288" s="17"/>
    </row>
    <row r="289" spans="6:9" x14ac:dyDescent="0.25">
      <c r="F289" s="20"/>
      <c r="G289" s="17"/>
      <c r="H289" s="17"/>
      <c r="I289" s="17"/>
    </row>
    <row r="290" spans="6:9" x14ac:dyDescent="0.25">
      <c r="F290" s="20"/>
      <c r="G290" s="17"/>
      <c r="H290" s="17"/>
      <c r="I290" s="17"/>
    </row>
    <row r="291" spans="6:9" x14ac:dyDescent="0.25">
      <c r="F291" s="20"/>
      <c r="G291" s="17"/>
      <c r="H291" s="17"/>
      <c r="I291" s="17"/>
    </row>
    <row r="292" spans="6:9" x14ac:dyDescent="0.25">
      <c r="F292" s="20"/>
      <c r="G292" s="17"/>
      <c r="H292" s="17"/>
      <c r="I292" s="17"/>
    </row>
    <row r="293" spans="6:9" x14ac:dyDescent="0.25">
      <c r="F293" s="20"/>
      <c r="G293" s="17"/>
      <c r="H293" s="17"/>
      <c r="I293" s="17"/>
    </row>
    <row r="294" spans="6:9" x14ac:dyDescent="0.25">
      <c r="F294" s="20"/>
      <c r="G294" s="17"/>
      <c r="H294" s="17"/>
      <c r="I294" s="17"/>
    </row>
    <row r="295" spans="6:9" x14ac:dyDescent="0.25">
      <c r="F295" s="20"/>
      <c r="G295" s="17"/>
      <c r="H295" s="17"/>
      <c r="I295" s="17"/>
    </row>
    <row r="296" spans="6:9" x14ac:dyDescent="0.25">
      <c r="F296" s="20"/>
      <c r="G296" s="17"/>
      <c r="H296" s="17"/>
      <c r="I296" s="17"/>
    </row>
    <row r="297" spans="6:9" x14ac:dyDescent="0.25">
      <c r="F297" s="20"/>
      <c r="G297" s="17"/>
      <c r="H297" s="17"/>
      <c r="I297" s="17"/>
    </row>
    <row r="298" spans="6:9" x14ac:dyDescent="0.25">
      <c r="F298" s="20"/>
      <c r="G298" s="17"/>
      <c r="H298" s="17"/>
      <c r="I298" s="17"/>
    </row>
    <row r="299" spans="6:9" x14ac:dyDescent="0.25">
      <c r="F299" s="18"/>
      <c r="G299" s="17"/>
      <c r="H299" s="17"/>
      <c r="I299" s="17"/>
    </row>
    <row r="300" spans="6:9" x14ac:dyDescent="0.25">
      <c r="F300" s="18"/>
      <c r="G300" s="17"/>
      <c r="H300" s="17"/>
      <c r="I300" s="17"/>
    </row>
    <row r="301" spans="6:9" x14ac:dyDescent="0.25">
      <c r="F301" s="18"/>
      <c r="G301" s="17"/>
      <c r="H301" s="17"/>
      <c r="I301" s="17"/>
    </row>
    <row r="302" spans="6:9" x14ac:dyDescent="0.25">
      <c r="F302" s="18"/>
      <c r="G302" s="17"/>
      <c r="H302" s="17"/>
      <c r="I302" s="17"/>
    </row>
    <row r="303" spans="6:9" x14ac:dyDescent="0.25">
      <c r="F303" s="18"/>
      <c r="G303" s="17"/>
      <c r="H303" s="17"/>
      <c r="I303" s="17"/>
    </row>
    <row r="304" spans="6:9" x14ac:dyDescent="0.25">
      <c r="F304" s="18"/>
      <c r="G304" s="17"/>
      <c r="H304" s="17"/>
      <c r="I304" s="17"/>
    </row>
    <row r="305" spans="6:9" x14ac:dyDescent="0.25">
      <c r="F305" s="18"/>
      <c r="G305" s="17"/>
      <c r="H305" s="17"/>
      <c r="I305" s="17"/>
    </row>
    <row r="306" spans="6:9" x14ac:dyDescent="0.25">
      <c r="F306" s="18"/>
      <c r="G306" s="17"/>
      <c r="H306" s="17"/>
      <c r="I306" s="17"/>
    </row>
    <row r="307" spans="6:9" x14ac:dyDescent="0.25">
      <c r="F307" s="18"/>
      <c r="G307" s="17"/>
      <c r="H307" s="17"/>
      <c r="I307" s="17"/>
    </row>
    <row r="308" spans="6:9" x14ac:dyDescent="0.25">
      <c r="F308" s="18"/>
      <c r="G308" s="17"/>
      <c r="H308" s="17"/>
      <c r="I308" s="17"/>
    </row>
    <row r="309" spans="6:9" x14ac:dyDescent="0.25">
      <c r="F309" s="18"/>
      <c r="G309" s="17"/>
      <c r="H309" s="17"/>
      <c r="I309" s="17"/>
    </row>
    <row r="310" spans="6:9" x14ac:dyDescent="0.25">
      <c r="F310" s="18"/>
      <c r="G310" s="17"/>
      <c r="H310" s="17"/>
      <c r="I310" s="17"/>
    </row>
    <row r="311" spans="6:9" x14ac:dyDescent="0.25">
      <c r="F311" s="18"/>
      <c r="G311" s="17"/>
      <c r="H311" s="17"/>
      <c r="I311" s="17"/>
    </row>
    <row r="312" spans="6:9" x14ac:dyDescent="0.25">
      <c r="F312" s="18"/>
      <c r="G312" s="17"/>
      <c r="H312" s="17"/>
      <c r="I312" s="17"/>
    </row>
    <row r="313" spans="6:9" x14ac:dyDescent="0.25">
      <c r="F313" s="18"/>
      <c r="G313" s="17"/>
      <c r="H313" s="17"/>
      <c r="I313" s="17"/>
    </row>
    <row r="314" spans="6:9" x14ac:dyDescent="0.25">
      <c r="F314" s="18"/>
      <c r="G314" s="17"/>
      <c r="H314" s="17"/>
      <c r="I314" s="17"/>
    </row>
    <row r="315" spans="6:9" x14ac:dyDescent="0.25">
      <c r="F315" s="18"/>
      <c r="G315" s="17"/>
      <c r="H315" s="17"/>
      <c r="I315" s="17"/>
    </row>
    <row r="316" spans="6:9" x14ac:dyDescent="0.25">
      <c r="F316" s="18"/>
      <c r="G316" s="17"/>
      <c r="H316" s="17"/>
      <c r="I316" s="17"/>
    </row>
    <row r="317" spans="6:9" x14ac:dyDescent="0.25">
      <c r="F317" s="18"/>
      <c r="G317" s="17"/>
      <c r="H317" s="17"/>
      <c r="I317" s="17"/>
    </row>
    <row r="318" spans="6:9" x14ac:dyDescent="0.25">
      <c r="F318" s="18"/>
      <c r="G318" s="17"/>
      <c r="H318" s="17"/>
      <c r="I318" s="17"/>
    </row>
    <row r="319" spans="6:9" x14ac:dyDescent="0.25">
      <c r="F319" s="18"/>
      <c r="G319" s="17"/>
      <c r="H319" s="17"/>
      <c r="I319" s="17"/>
    </row>
    <row r="320" spans="6:9" x14ac:dyDescent="0.25">
      <c r="F320" s="18"/>
      <c r="G320" s="17"/>
      <c r="H320" s="17"/>
      <c r="I320" s="17"/>
    </row>
    <row r="321" spans="6:9" x14ac:dyDescent="0.25">
      <c r="F321" s="18"/>
      <c r="G321" s="17"/>
      <c r="H321" s="17"/>
      <c r="I321" s="17"/>
    </row>
    <row r="322" spans="6:9" x14ac:dyDescent="0.25">
      <c r="F322" s="18"/>
      <c r="G322" s="17"/>
      <c r="H322" s="17"/>
      <c r="I322" s="17"/>
    </row>
    <row r="323" spans="6:9" x14ac:dyDescent="0.25">
      <c r="F323" s="18"/>
      <c r="G323" s="17"/>
      <c r="H323" s="17"/>
      <c r="I323" s="17"/>
    </row>
    <row r="324" spans="6:9" x14ac:dyDescent="0.25">
      <c r="F324" s="18"/>
      <c r="G324" s="17"/>
      <c r="H324" s="17"/>
      <c r="I324" s="17"/>
    </row>
    <row r="325" spans="6:9" x14ac:dyDescent="0.25">
      <c r="F325" s="18"/>
      <c r="G325" s="17"/>
      <c r="H325" s="17"/>
      <c r="I325" s="17"/>
    </row>
    <row r="326" spans="6:9" x14ac:dyDescent="0.25">
      <c r="F326" s="18"/>
      <c r="G326" s="17"/>
      <c r="H326" s="17"/>
      <c r="I326" s="17"/>
    </row>
    <row r="327" spans="6:9" x14ac:dyDescent="0.25">
      <c r="F327" s="18"/>
      <c r="G327" s="17"/>
      <c r="H327" s="17"/>
      <c r="I327" s="17"/>
    </row>
    <row r="328" spans="6:9" x14ac:dyDescent="0.25">
      <c r="F328" s="18"/>
      <c r="G328" s="17"/>
      <c r="H328" s="17"/>
      <c r="I328" s="17"/>
    </row>
    <row r="329" spans="6:9" x14ac:dyDescent="0.25">
      <c r="F329" s="18"/>
      <c r="G329" s="17"/>
      <c r="H329" s="17"/>
      <c r="I329" s="17"/>
    </row>
    <row r="330" spans="6:9" x14ac:dyDescent="0.25">
      <c r="F330" s="18"/>
      <c r="G330" s="17"/>
      <c r="H330" s="17"/>
      <c r="I330" s="17"/>
    </row>
    <row r="331" spans="6:9" x14ac:dyDescent="0.25">
      <c r="F331" s="18"/>
      <c r="G331" s="17"/>
      <c r="H331" s="17"/>
      <c r="I331" s="17"/>
    </row>
    <row r="332" spans="6:9" x14ac:dyDescent="0.25">
      <c r="F332" s="18"/>
      <c r="G332" s="17"/>
      <c r="H332" s="17"/>
      <c r="I332" s="17"/>
    </row>
    <row r="333" spans="6:9" x14ac:dyDescent="0.25">
      <c r="F333" s="18"/>
      <c r="G333" s="17"/>
      <c r="H333" s="17"/>
      <c r="I333" s="17"/>
    </row>
    <row r="334" spans="6:9" x14ac:dyDescent="0.25">
      <c r="F334" s="18"/>
      <c r="G334" s="17"/>
      <c r="H334" s="17"/>
      <c r="I334" s="17"/>
    </row>
    <row r="335" spans="6:9" x14ac:dyDescent="0.25">
      <c r="F335" s="18"/>
      <c r="G335" s="17"/>
      <c r="H335" s="17"/>
      <c r="I335" s="17"/>
    </row>
    <row r="336" spans="6:9" x14ac:dyDescent="0.25">
      <c r="F336" s="18"/>
      <c r="G336" s="17"/>
      <c r="H336" s="17"/>
      <c r="I336" s="17"/>
    </row>
    <row r="337" spans="6:9" x14ac:dyDescent="0.25">
      <c r="F337" s="18"/>
      <c r="G337" s="17"/>
      <c r="H337" s="17"/>
      <c r="I337" s="17"/>
    </row>
    <row r="338" spans="6:9" x14ac:dyDescent="0.25">
      <c r="F338" s="18"/>
      <c r="G338" s="17"/>
      <c r="H338" s="17"/>
      <c r="I338" s="17"/>
    </row>
    <row r="339" spans="6:9" x14ac:dyDescent="0.25">
      <c r="F339" s="18"/>
      <c r="G339" s="17"/>
      <c r="H339" s="17"/>
      <c r="I339" s="17"/>
    </row>
    <row r="340" spans="6:9" x14ac:dyDescent="0.25">
      <c r="F340" s="18"/>
      <c r="G340" s="17"/>
      <c r="H340" s="17"/>
      <c r="I340" s="17"/>
    </row>
    <row r="341" spans="6:9" x14ac:dyDescent="0.25">
      <c r="F341" s="18"/>
      <c r="G341" s="17"/>
      <c r="H341" s="17"/>
      <c r="I341" s="17"/>
    </row>
    <row r="342" spans="6:9" x14ac:dyDescent="0.25">
      <c r="F342" s="18"/>
      <c r="G342" s="17"/>
      <c r="H342" s="17"/>
      <c r="I342" s="17"/>
    </row>
    <row r="343" spans="6:9" x14ac:dyDescent="0.25">
      <c r="F343" s="18"/>
      <c r="G343" s="17"/>
      <c r="H343" s="17"/>
      <c r="I343" s="17"/>
    </row>
    <row r="344" spans="6:9" x14ac:dyDescent="0.25">
      <c r="F344" s="18"/>
      <c r="G344" s="17"/>
      <c r="H344" s="17"/>
      <c r="I344" s="17"/>
    </row>
    <row r="345" spans="6:9" x14ac:dyDescent="0.25">
      <c r="F345" s="18"/>
      <c r="G345" s="17"/>
      <c r="H345" s="17"/>
      <c r="I345" s="17"/>
    </row>
    <row r="346" spans="6:9" x14ac:dyDescent="0.25">
      <c r="F346" s="18"/>
      <c r="G346" s="17"/>
      <c r="H346" s="17"/>
      <c r="I346" s="17"/>
    </row>
    <row r="347" spans="6:9" x14ac:dyDescent="0.25">
      <c r="F347" s="18"/>
      <c r="G347" s="17"/>
      <c r="H347" s="17"/>
      <c r="I347" s="17"/>
    </row>
    <row r="348" spans="6:9" x14ac:dyDescent="0.25">
      <c r="F348" s="18"/>
      <c r="G348" s="17"/>
      <c r="H348" s="17"/>
      <c r="I348" s="17"/>
    </row>
    <row r="349" spans="6:9" x14ac:dyDescent="0.25">
      <c r="F349" s="18"/>
      <c r="G349" s="17"/>
      <c r="H349" s="17"/>
      <c r="I349" s="17"/>
    </row>
    <row r="350" spans="6:9" x14ac:dyDescent="0.25">
      <c r="F350" s="18"/>
      <c r="G350" s="17"/>
      <c r="H350" s="17"/>
      <c r="I350" s="17"/>
    </row>
    <row r="351" spans="6:9" x14ac:dyDescent="0.25">
      <c r="F351" s="18"/>
      <c r="G351" s="17"/>
      <c r="H351" s="17"/>
      <c r="I351" s="17"/>
    </row>
    <row r="352" spans="6:9" x14ac:dyDescent="0.25">
      <c r="F352" s="18"/>
      <c r="G352" s="17"/>
      <c r="H352" s="17"/>
      <c r="I352" s="17"/>
    </row>
    <row r="353" spans="6:9" x14ac:dyDescent="0.25">
      <c r="F353" s="18"/>
      <c r="G353" s="17"/>
      <c r="H353" s="17"/>
      <c r="I353" s="17"/>
    </row>
    <row r="354" spans="6:9" x14ac:dyDescent="0.25">
      <c r="F354" s="18"/>
      <c r="G354" s="17"/>
      <c r="H354" s="17"/>
      <c r="I354" s="17"/>
    </row>
    <row r="355" spans="6:9" x14ac:dyDescent="0.25">
      <c r="F355" s="18"/>
      <c r="G355" s="17"/>
      <c r="H355" s="17"/>
      <c r="I355" s="17"/>
    </row>
    <row r="356" spans="6:9" x14ac:dyDescent="0.25">
      <c r="F356" s="18"/>
      <c r="G356" s="17"/>
      <c r="H356" s="17"/>
      <c r="I356" s="17"/>
    </row>
    <row r="357" spans="6:9" x14ac:dyDescent="0.25">
      <c r="F357" s="18"/>
      <c r="G357" s="17"/>
      <c r="H357" s="17"/>
      <c r="I357" s="17"/>
    </row>
    <row r="358" spans="6:9" x14ac:dyDescent="0.25">
      <c r="F358" s="18"/>
      <c r="G358" s="17"/>
      <c r="H358" s="17"/>
      <c r="I358" s="17"/>
    </row>
    <row r="359" spans="6:9" x14ac:dyDescent="0.25">
      <c r="F359" s="18"/>
      <c r="G359" s="17"/>
      <c r="H359" s="17"/>
      <c r="I359" s="17"/>
    </row>
    <row r="360" spans="6:9" x14ac:dyDescent="0.25">
      <c r="F360" s="18"/>
      <c r="G360" s="17"/>
      <c r="H360" s="17"/>
      <c r="I360" s="17"/>
    </row>
    <row r="361" spans="6:9" x14ac:dyDescent="0.25">
      <c r="F361" s="18"/>
      <c r="G361" s="17"/>
      <c r="H361" s="17"/>
      <c r="I361" s="17"/>
    </row>
    <row r="362" spans="6:9" x14ac:dyDescent="0.25">
      <c r="F362" s="18"/>
      <c r="G362" s="17"/>
      <c r="H362" s="17"/>
      <c r="I362" s="17"/>
    </row>
    <row r="363" spans="6:9" x14ac:dyDescent="0.25">
      <c r="F363" s="18"/>
      <c r="G363" s="17"/>
      <c r="H363" s="17"/>
      <c r="I363" s="17"/>
    </row>
    <row r="364" spans="6:9" x14ac:dyDescent="0.25">
      <c r="F364" s="18"/>
      <c r="G364" s="17"/>
      <c r="H364" s="17"/>
      <c r="I364" s="17"/>
    </row>
    <row r="365" spans="6:9" x14ac:dyDescent="0.25">
      <c r="F365" s="18"/>
      <c r="G365" s="17"/>
      <c r="H365" s="17"/>
      <c r="I365" s="17"/>
    </row>
    <row r="366" spans="6:9" x14ac:dyDescent="0.25">
      <c r="F366" s="18"/>
      <c r="G366" s="17"/>
      <c r="H366" s="17"/>
      <c r="I366" s="17"/>
    </row>
    <row r="367" spans="6:9" x14ac:dyDescent="0.25">
      <c r="F367" s="18"/>
      <c r="G367" s="17"/>
      <c r="H367" s="17"/>
      <c r="I367" s="17"/>
    </row>
    <row r="368" spans="6:9" x14ac:dyDescent="0.25">
      <c r="F368" s="18"/>
      <c r="G368" s="17"/>
      <c r="H368" s="17"/>
      <c r="I368" s="17"/>
    </row>
    <row r="369" spans="6:9" x14ac:dyDescent="0.25">
      <c r="F369" s="18"/>
      <c r="G369" s="17"/>
      <c r="H369" s="17"/>
      <c r="I369" s="17"/>
    </row>
    <row r="370" spans="6:9" x14ac:dyDescent="0.25">
      <c r="F370" s="18"/>
      <c r="G370" s="17"/>
      <c r="H370" s="17"/>
      <c r="I370" s="17"/>
    </row>
    <row r="371" spans="6:9" x14ac:dyDescent="0.25">
      <c r="F371" s="18"/>
      <c r="G371" s="17"/>
      <c r="H371" s="17"/>
      <c r="I371" s="17"/>
    </row>
    <row r="372" spans="6:9" x14ac:dyDescent="0.25">
      <c r="F372" s="18"/>
      <c r="G372" s="17"/>
      <c r="H372" s="17"/>
      <c r="I372" s="17"/>
    </row>
    <row r="373" spans="6:9" x14ac:dyDescent="0.25">
      <c r="F373" s="18"/>
      <c r="G373" s="17"/>
      <c r="H373" s="17"/>
      <c r="I373" s="17"/>
    </row>
    <row r="374" spans="6:9" x14ac:dyDescent="0.25">
      <c r="F374" s="18"/>
      <c r="G374" s="17"/>
      <c r="H374" s="17"/>
      <c r="I374" s="17"/>
    </row>
    <row r="375" spans="6:9" x14ac:dyDescent="0.25">
      <c r="F375" s="18"/>
      <c r="G375" s="17"/>
      <c r="H375" s="17"/>
      <c r="I375" s="17"/>
    </row>
    <row r="376" spans="6:9" x14ac:dyDescent="0.25">
      <c r="F376" s="18"/>
      <c r="G376" s="17"/>
      <c r="H376" s="17"/>
      <c r="I376" s="17"/>
    </row>
    <row r="377" spans="6:9" x14ac:dyDescent="0.25">
      <c r="F377" s="18"/>
      <c r="G377" s="17"/>
      <c r="H377" s="17"/>
      <c r="I377" s="17"/>
    </row>
    <row r="378" spans="6:9" x14ac:dyDescent="0.25">
      <c r="F378" s="18"/>
      <c r="G378" s="17"/>
      <c r="H378" s="17"/>
      <c r="I378" s="17"/>
    </row>
    <row r="379" spans="6:9" x14ac:dyDescent="0.25">
      <c r="F379" s="18"/>
      <c r="G379" s="17"/>
      <c r="H379" s="17"/>
      <c r="I379" s="17"/>
    </row>
    <row r="380" spans="6:9" x14ac:dyDescent="0.25">
      <c r="F380" s="18"/>
      <c r="G380" s="17"/>
      <c r="H380" s="17"/>
      <c r="I380" s="17"/>
    </row>
    <row r="381" spans="6:9" x14ac:dyDescent="0.25">
      <c r="F381" s="18"/>
      <c r="G381" s="17"/>
      <c r="H381" s="17"/>
      <c r="I381" s="17"/>
    </row>
    <row r="382" spans="6:9" x14ac:dyDescent="0.25">
      <c r="F382" s="18"/>
      <c r="G382" s="17"/>
      <c r="H382" s="17"/>
      <c r="I382" s="17"/>
    </row>
    <row r="383" spans="6:9" x14ac:dyDescent="0.25">
      <c r="F383" s="18"/>
      <c r="G383" s="17"/>
      <c r="H383" s="17"/>
      <c r="I383" s="17"/>
    </row>
    <row r="384" spans="6:9" x14ac:dyDescent="0.25">
      <c r="F384" s="18"/>
      <c r="G384" s="17"/>
      <c r="H384" s="17"/>
      <c r="I384" s="17"/>
    </row>
    <row r="385" spans="6:9" x14ac:dyDescent="0.25">
      <c r="F385" s="18"/>
      <c r="G385" s="17"/>
      <c r="H385" s="17"/>
      <c r="I385" s="17"/>
    </row>
    <row r="386" spans="6:9" x14ac:dyDescent="0.25">
      <c r="F386" s="18"/>
      <c r="G386" s="17"/>
      <c r="H386" s="17"/>
      <c r="I386" s="17"/>
    </row>
    <row r="387" spans="6:9" x14ac:dyDescent="0.25">
      <c r="F387" s="18"/>
      <c r="G387" s="17"/>
      <c r="H387" s="17"/>
      <c r="I387" s="17"/>
    </row>
    <row r="388" spans="6:9" x14ac:dyDescent="0.25">
      <c r="F388" s="18"/>
      <c r="G388" s="17"/>
      <c r="H388" s="17"/>
      <c r="I388" s="17"/>
    </row>
    <row r="389" spans="6:9" x14ac:dyDescent="0.25">
      <c r="F389" s="18"/>
      <c r="G389" s="17"/>
      <c r="H389" s="17"/>
      <c r="I389" s="17"/>
    </row>
    <row r="390" spans="6:9" x14ac:dyDescent="0.25">
      <c r="F390" s="18"/>
      <c r="G390" s="17"/>
      <c r="H390" s="17"/>
      <c r="I390" s="17"/>
    </row>
    <row r="391" spans="6:9" x14ac:dyDescent="0.25">
      <c r="F391" s="18"/>
      <c r="G391" s="17"/>
      <c r="H391" s="17"/>
      <c r="I391" s="17"/>
    </row>
    <row r="392" spans="6:9" x14ac:dyDescent="0.25">
      <c r="F392" s="18"/>
      <c r="G392" s="17"/>
      <c r="H392" s="17"/>
      <c r="I392" s="17"/>
    </row>
    <row r="393" spans="6:9" x14ac:dyDescent="0.25">
      <c r="F393" s="18"/>
      <c r="G393" s="17"/>
      <c r="H393" s="17"/>
      <c r="I393" s="17"/>
    </row>
    <row r="394" spans="6:9" x14ac:dyDescent="0.25">
      <c r="F394" s="18"/>
      <c r="G394" s="17"/>
      <c r="H394" s="17"/>
      <c r="I394" s="17"/>
    </row>
    <row r="395" spans="6:9" x14ac:dyDescent="0.25">
      <c r="F395" s="18"/>
      <c r="G395" s="17"/>
      <c r="H395" s="17"/>
      <c r="I395" s="17"/>
    </row>
    <row r="396" spans="6:9" x14ac:dyDescent="0.25">
      <c r="F396" s="18"/>
      <c r="G396" s="17"/>
      <c r="H396" s="17"/>
      <c r="I396" s="17"/>
    </row>
    <row r="397" spans="6:9" x14ac:dyDescent="0.25">
      <c r="F397" s="18"/>
      <c r="G397" s="17"/>
      <c r="H397" s="17"/>
      <c r="I397" s="17"/>
    </row>
    <row r="398" spans="6:9" x14ac:dyDescent="0.25">
      <c r="F398" s="18"/>
      <c r="G398" s="17"/>
      <c r="H398" s="17"/>
      <c r="I398" s="17"/>
    </row>
  </sheetData>
  <pageMargins left="0.7" right="0.7" top="0.75" bottom="0.75" header="0.3" footer="0.3"/>
  <ignoredErrors>
    <ignoredError sqref="L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98"/>
  <sheetViews>
    <sheetView tabSelected="1" topLeftCell="V1" workbookViewId="0">
      <selection activeCell="AQ21" sqref="AQ21"/>
    </sheetView>
  </sheetViews>
  <sheetFormatPr defaultRowHeight="15" x14ac:dyDescent="0.25"/>
  <cols>
    <col min="1" max="5" width="9.140625" style="1"/>
    <col min="6" max="6" width="9.140625" style="1" customWidth="1"/>
    <col min="7" max="7" width="9.140625" style="1"/>
    <col min="8" max="8" width="14.5703125" style="1" bestFit="1" customWidth="1"/>
    <col min="9" max="9" width="9.140625" style="1" customWidth="1"/>
    <col min="10" max="10" width="9.140625" style="10"/>
    <col min="11" max="15" width="9.140625" style="1"/>
    <col min="16" max="16" width="9.140625" style="1" customWidth="1"/>
    <col min="17" max="17" width="9.140625" style="1"/>
    <col min="18" max="18" width="14.5703125" style="1" bestFit="1" customWidth="1"/>
    <col min="19" max="19" width="9.140625" style="1" customWidth="1"/>
    <col min="20" max="20" width="9.140625" style="10"/>
    <col min="21" max="25" width="9.140625" style="1"/>
    <col min="26" max="26" width="9.140625" style="1" customWidth="1"/>
    <col min="27" max="27" width="9.140625" style="1"/>
    <col min="28" max="28" width="14.5703125" style="1" bestFit="1" customWidth="1"/>
    <col min="29" max="29" width="9.140625" style="1" customWidth="1"/>
    <col min="30" max="30" width="9.140625" style="10"/>
    <col min="31" max="35" width="9.140625" style="1"/>
    <col min="36" max="36" width="9.140625" style="1" customWidth="1"/>
    <col min="37" max="37" width="9.140625" style="1"/>
    <col min="38" max="38" width="14.5703125" style="1" bestFit="1" customWidth="1"/>
    <col min="39" max="39" width="9.140625" style="1" customWidth="1"/>
    <col min="40" max="40" width="9.140625" style="10"/>
    <col min="41" max="45" width="9.140625" style="1"/>
    <col min="46" max="46" width="9.140625" style="1" customWidth="1"/>
    <col min="47" max="47" width="9.140625" style="1"/>
    <col min="48" max="16384" width="9.140625" style="10"/>
  </cols>
  <sheetData>
    <row r="1" spans="1:46" x14ac:dyDescent="0.25">
      <c r="B1" s="1" t="s">
        <v>20</v>
      </c>
      <c r="H1" s="1" t="s">
        <v>17</v>
      </c>
      <c r="I1" s="13">
        <v>0.5</v>
      </c>
      <c r="L1" s="1" t="s">
        <v>21</v>
      </c>
      <c r="R1" s="1" t="s">
        <v>17</v>
      </c>
      <c r="S1" s="13">
        <v>1</v>
      </c>
      <c r="V1" s="1" t="s">
        <v>22</v>
      </c>
      <c r="AB1" s="1" t="s">
        <v>17</v>
      </c>
      <c r="AC1" s="13">
        <v>1.5</v>
      </c>
      <c r="AF1" s="1" t="s">
        <v>23</v>
      </c>
      <c r="AL1" s="1" t="s">
        <v>17</v>
      </c>
      <c r="AM1" s="13">
        <v>2</v>
      </c>
    </row>
    <row r="3" spans="1:46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  <c r="H3" s="1" t="s">
        <v>15</v>
      </c>
      <c r="K3" s="3" t="s">
        <v>0</v>
      </c>
      <c r="L3" s="3" t="s">
        <v>1</v>
      </c>
      <c r="M3" s="3" t="s">
        <v>2</v>
      </c>
      <c r="O3" s="1" t="s">
        <v>4</v>
      </c>
      <c r="P3" s="1" t="s">
        <v>5</v>
      </c>
      <c r="R3" s="1" t="s">
        <v>15</v>
      </c>
      <c r="U3" s="3" t="s">
        <v>0</v>
      </c>
      <c r="V3" s="3" t="s">
        <v>1</v>
      </c>
      <c r="W3" s="3" t="s">
        <v>2</v>
      </c>
      <c r="Y3" s="1" t="s">
        <v>4</v>
      </c>
      <c r="Z3" s="1" t="s">
        <v>5</v>
      </c>
      <c r="AB3" s="1" t="s">
        <v>15</v>
      </c>
      <c r="AE3" s="3" t="s">
        <v>0</v>
      </c>
      <c r="AF3" s="3" t="s">
        <v>1</v>
      </c>
      <c r="AG3" s="3" t="s">
        <v>2</v>
      </c>
      <c r="AI3" s="1" t="s">
        <v>4</v>
      </c>
      <c r="AJ3" s="1" t="s">
        <v>5</v>
      </c>
      <c r="AL3" s="1" t="s">
        <v>15</v>
      </c>
      <c r="AO3" s="3"/>
      <c r="AP3" s="3" t="s">
        <v>29</v>
      </c>
      <c r="AQ3" s="11">
        <f>AVERAGE(I14, S14,AC14,AM14)</f>
        <v>2.8709356379630687E-5</v>
      </c>
    </row>
    <row r="4" spans="1:46" ht="18" x14ac:dyDescent="0.35">
      <c r="A4" s="10">
        <v>1.001E-2</v>
      </c>
      <c r="B4" s="9">
        <v>8.7173189999999998E-2</v>
      </c>
      <c r="C4" s="9">
        <v>1.1559369999999999E-2</v>
      </c>
      <c r="E4" s="3">
        <f>I$8*GNOM!$G4+I$9*GNOM!$H4+I$10*GNOM!$I4+I$12</f>
        <v>8.2927284783232066E-2</v>
      </c>
      <c r="F4" s="3">
        <f t="shared" ref="F4:F67" si="0">(B4-E4)^2/C4^2</f>
        <v>0.13491873472353047</v>
      </c>
      <c r="H4" s="2" t="s">
        <v>18</v>
      </c>
      <c r="I4" s="11">
        <f>I1*I5</f>
        <v>1.3242372711135331E-5</v>
      </c>
      <c r="K4" s="10">
        <v>1.001E-2</v>
      </c>
      <c r="L4" s="9">
        <v>0.12064900000000001</v>
      </c>
      <c r="M4" s="9">
        <v>1.168568E-2</v>
      </c>
      <c r="O4" s="3">
        <f>S$8*GNOM!$G4+S$9*GNOM!$H4+S$10*GNOM!$I4+S$12</f>
        <v>0.1165242667544239</v>
      </c>
      <c r="P4" s="3">
        <f t="shared" ref="P4:P67" si="1">(L4-O4)^2/M4^2</f>
        <v>0.12459016339450958</v>
      </c>
      <c r="R4" s="2" t="s">
        <v>18</v>
      </c>
      <c r="S4" s="11">
        <f>S1*S5</f>
        <v>2.6484745422270661E-5</v>
      </c>
      <c r="U4" s="10">
        <v>1.001E-2</v>
      </c>
      <c r="V4" s="9">
        <v>0.15388309999999999</v>
      </c>
      <c r="W4" s="9">
        <v>1.1670369999999999E-2</v>
      </c>
      <c r="Y4" s="3">
        <f>AC$8*GNOM!$G4+AC$9*GNOM!$H4+AC$10*GNOM!$I4+AC$12</f>
        <v>0.15505952128739944</v>
      </c>
      <c r="Z4" s="3">
        <f t="shared" ref="Z4:Z67" si="2">(V4-Y4)^2/W4^2</f>
        <v>1.0161469045135769E-2</v>
      </c>
      <c r="AB4" s="2" t="s">
        <v>18</v>
      </c>
      <c r="AC4" s="11">
        <f>AC1*AC5</f>
        <v>3.9727118133405992E-5</v>
      </c>
      <c r="AE4" s="10">
        <v>1.001E-2</v>
      </c>
      <c r="AF4" s="9">
        <v>0.1679755</v>
      </c>
      <c r="AG4" s="9">
        <v>1.1680619999999999E-2</v>
      </c>
      <c r="AI4" s="3">
        <f>AM$8*GNOM!$G4+AM$9*GNOM!$H4+AM$10*GNOM!$I4+AM$12</f>
        <v>0.16773238311430755</v>
      </c>
      <c r="AJ4" s="3">
        <f t="shared" ref="AJ4:AJ67" si="3">(AF4-AI4)^2/AG4^2</f>
        <v>4.3320998366423117E-4</v>
      </c>
      <c r="AL4" s="2" t="s">
        <v>18</v>
      </c>
      <c r="AM4" s="11">
        <f>AM1*AM5</f>
        <v>5.2969490844541323E-5</v>
      </c>
      <c r="AO4" s="9"/>
      <c r="AP4" s="3" t="s">
        <v>30</v>
      </c>
      <c r="AQ4" s="11">
        <f>_xlfn.STDEV.S(I14, S14,AC14,AM14)</f>
        <v>5.737246104905127E-6</v>
      </c>
      <c r="AS4" s="3"/>
      <c r="AT4" s="3"/>
    </row>
    <row r="5" spans="1:46" x14ac:dyDescent="0.25">
      <c r="A5" s="10">
        <v>1.1350000000000001E-2</v>
      </c>
      <c r="B5" s="9">
        <v>8.5260379999999997E-2</v>
      </c>
      <c r="C5" s="9">
        <v>5.6325530000000002E-3</v>
      </c>
      <c r="E5" s="3">
        <f>I$8*GNOM!$G5+I$9*GNOM!$H5+I$10*GNOM!$I5+I$12</f>
        <v>8.1943677231779241E-2</v>
      </c>
      <c r="F5" s="3">
        <f t="shared" si="0"/>
        <v>0.34673887246580126</v>
      </c>
      <c r="H5" s="1" t="s">
        <v>19</v>
      </c>
      <c r="I5" s="11">
        <f>GNOM!$O$6</f>
        <v>2.6484745422270661E-5</v>
      </c>
      <c r="K5" s="10">
        <v>1.1350000000000001E-2</v>
      </c>
      <c r="L5" s="9">
        <v>0.1184457</v>
      </c>
      <c r="M5" s="9">
        <v>5.6244620000000002E-3</v>
      </c>
      <c r="O5" s="3">
        <f>S$8*GNOM!$G5+S$9*GNOM!$H5+S$10*GNOM!$I5+S$12</f>
        <v>0.11510347238697584</v>
      </c>
      <c r="P5" s="3">
        <f t="shared" si="1"/>
        <v>0.35311004487434133</v>
      </c>
      <c r="R5" s="1" t="s">
        <v>19</v>
      </c>
      <c r="S5" s="11">
        <f>GNOM!$O$6</f>
        <v>2.6484745422270661E-5</v>
      </c>
      <c r="U5" s="10">
        <v>1.1350000000000001E-2</v>
      </c>
      <c r="V5" s="9">
        <v>0.1517114</v>
      </c>
      <c r="W5" s="9">
        <v>5.6542199999999997E-3</v>
      </c>
      <c r="Y5" s="3">
        <f>AC$8*GNOM!$G5+AC$9*GNOM!$H5+AC$10*GNOM!$I5+AC$12</f>
        <v>0.15312068023167372</v>
      </c>
      <c r="Z5" s="3">
        <f t="shared" si="2"/>
        <v>6.2122555842590743E-2</v>
      </c>
      <c r="AB5" s="1" t="s">
        <v>19</v>
      </c>
      <c r="AC5" s="11">
        <f>GNOM!$O$6</f>
        <v>2.6484745422270661E-5</v>
      </c>
      <c r="AE5" s="10">
        <v>1.1350000000000001E-2</v>
      </c>
      <c r="AF5" s="9">
        <v>0.16570789999999999</v>
      </c>
      <c r="AG5" s="9">
        <v>5.7885109999999997E-3</v>
      </c>
      <c r="AI5" s="3">
        <f>AM$8*GNOM!$G5+AM$9*GNOM!$H5+AM$10*GNOM!$I5+AM$12</f>
        <v>0.16569442976053439</v>
      </c>
      <c r="AJ5" s="3">
        <f t="shared" si="3"/>
        <v>5.415229998941561E-6</v>
      </c>
      <c r="AL5" s="1" t="s">
        <v>19</v>
      </c>
      <c r="AM5" s="11">
        <f>GNOM!$O$6</f>
        <v>2.6484745422270661E-5</v>
      </c>
      <c r="AO5" s="9"/>
      <c r="AP5" s="3"/>
      <c r="AQ5" s="9"/>
      <c r="AS5" s="3"/>
      <c r="AT5" s="3"/>
    </row>
    <row r="6" spans="1:46" x14ac:dyDescent="0.25">
      <c r="A6" s="10">
        <v>1.268E-2</v>
      </c>
      <c r="B6" s="9">
        <v>8.3453250000000007E-2</v>
      </c>
      <c r="C6" s="9">
        <v>2.8826709999999998E-3</v>
      </c>
      <c r="E6" s="3">
        <f>I$8*GNOM!$G6+I$9*GNOM!$H6+I$10*GNOM!$I6+I$12</f>
        <v>8.086184806610501E-2</v>
      </c>
      <c r="F6" s="3">
        <f t="shared" si="0"/>
        <v>0.80812659412366383</v>
      </c>
      <c r="K6" s="10">
        <v>1.268E-2</v>
      </c>
      <c r="L6" s="9">
        <v>0.1162468</v>
      </c>
      <c r="M6" s="9">
        <v>2.8722520000000001E-3</v>
      </c>
      <c r="O6" s="3">
        <f>S$8*GNOM!$G6+S$9*GNOM!$H6+S$10*GNOM!$I6+S$12</f>
        <v>0.11354819555079373</v>
      </c>
      <c r="P6" s="3">
        <f t="shared" si="1"/>
        <v>0.8827411720846825</v>
      </c>
      <c r="U6" s="10">
        <v>1.268E-2</v>
      </c>
      <c r="V6" s="9">
        <v>0.14947779999999999</v>
      </c>
      <c r="W6" s="9">
        <v>2.8846119999999999E-3</v>
      </c>
      <c r="Y6" s="3">
        <f>AC$8*GNOM!$G6+AC$9*GNOM!$H6+AC$10*GNOM!$I6+AC$12</f>
        <v>0.15100491287766529</v>
      </c>
      <c r="Z6" s="3">
        <f t="shared" si="2"/>
        <v>0.2802640975090846</v>
      </c>
      <c r="AE6" s="10">
        <v>1.268E-2</v>
      </c>
      <c r="AF6" s="9">
        <v>0.16334599999999999</v>
      </c>
      <c r="AG6" s="9">
        <v>2.8487230000000001E-3</v>
      </c>
      <c r="AI6" s="3">
        <f>AM$8*GNOM!$G6+AM$9*GNOM!$H6+AM$10*GNOM!$I6+AM$12</f>
        <v>0.1634691402260956</v>
      </c>
      <c r="AJ6" s="3">
        <f t="shared" si="3"/>
        <v>1.8685273080009926E-3</v>
      </c>
      <c r="AP6" s="25" t="s">
        <v>31</v>
      </c>
      <c r="AQ6" s="9"/>
      <c r="AS6" s="3"/>
      <c r="AT6" s="3"/>
    </row>
    <row r="7" spans="1:46" x14ac:dyDescent="0.25">
      <c r="A7" s="10">
        <v>1.4019999999999999E-2</v>
      </c>
      <c r="B7" s="9">
        <v>8.1820539999999997E-2</v>
      </c>
      <c r="C7" s="9">
        <v>1.6682789999999999E-3</v>
      </c>
      <c r="E7" s="3">
        <f>I$8*GNOM!$G7+I$9*GNOM!$H7+I$10*GNOM!$I7+I$12</f>
        <v>7.9645863766929573E-2</v>
      </c>
      <c r="F7" s="3">
        <f t="shared" si="0"/>
        <v>1.6992287606742236</v>
      </c>
      <c r="H7" s="1" t="s">
        <v>16</v>
      </c>
      <c r="K7" s="10">
        <v>1.4019999999999999E-2</v>
      </c>
      <c r="L7" s="9">
        <v>0.11417239999999999</v>
      </c>
      <c r="M7" s="9">
        <v>1.6853669999999999E-3</v>
      </c>
      <c r="O7" s="3">
        <f>S$8*GNOM!$G7+S$9*GNOM!$H7+S$10*GNOM!$I7+S$12</f>
        <v>0.11179785498074594</v>
      </c>
      <c r="P7" s="3">
        <f t="shared" si="1"/>
        <v>1.9850517971937121</v>
      </c>
      <c r="R7" s="1" t="s">
        <v>16</v>
      </c>
      <c r="U7" s="10">
        <v>1.4019999999999999E-2</v>
      </c>
      <c r="V7" s="9">
        <v>0.14713100000000001</v>
      </c>
      <c r="W7" s="9">
        <v>1.7342740000000001E-3</v>
      </c>
      <c r="Y7" s="3">
        <f>AC$8*GNOM!$G7+AC$9*GNOM!$H7+AC$10*GNOM!$I7+AC$12</f>
        <v>0.14862115616562901</v>
      </c>
      <c r="Z7" s="3">
        <f t="shared" si="2"/>
        <v>0.73829196445742673</v>
      </c>
      <c r="AB7" s="1" t="s">
        <v>16</v>
      </c>
      <c r="AE7" s="10">
        <v>1.4019999999999999E-2</v>
      </c>
      <c r="AF7" s="9">
        <v>0.16105610000000001</v>
      </c>
      <c r="AG7" s="9">
        <v>1.6638810000000001E-3</v>
      </c>
      <c r="AI7" s="3">
        <f>AM$8*GNOM!$G7+AM$9*GNOM!$H7+AM$10*GNOM!$I7+AM$12</f>
        <v>0.16096519581939467</v>
      </c>
      <c r="AJ7" s="3">
        <f t="shared" si="3"/>
        <v>2.9848546522575087E-3</v>
      </c>
      <c r="AL7" s="1" t="s">
        <v>16</v>
      </c>
      <c r="AP7" s="24" t="s">
        <v>32</v>
      </c>
      <c r="AQ7" s="9"/>
      <c r="AS7" s="3"/>
      <c r="AT7" s="3"/>
    </row>
    <row r="8" spans="1:46" ht="18" x14ac:dyDescent="0.35">
      <c r="A8" s="10">
        <v>1.5350000000000001E-2</v>
      </c>
      <c r="B8" s="9">
        <v>8.006423E-2</v>
      </c>
      <c r="C8" s="9">
        <v>1.1403769999999999E-3</v>
      </c>
      <c r="E8" s="3">
        <f>I$8*GNOM!$G8+I$9*GNOM!$H8+I$10*GNOM!$I8+I$12</f>
        <v>7.8366037325707405E-2</v>
      </c>
      <c r="F8" s="3">
        <f t="shared" si="0"/>
        <v>2.2175684139230407</v>
      </c>
      <c r="H8" s="2" t="s">
        <v>18</v>
      </c>
      <c r="I8" s="11">
        <f>I4-I9</f>
        <v>7.5239196217937004E-6</v>
      </c>
      <c r="K8" s="10">
        <v>1.5350000000000001E-2</v>
      </c>
      <c r="L8" s="9">
        <v>0.1119576</v>
      </c>
      <c r="M8" s="9">
        <v>1.1640979999999999E-3</v>
      </c>
      <c r="O8" s="3">
        <f>S$8*GNOM!$G8+S$9*GNOM!$H8+S$10*GNOM!$I8+S$12</f>
        <v>0.10995779683581502</v>
      </c>
      <c r="P8" s="3">
        <f t="shared" si="1"/>
        <v>2.9511780782950487</v>
      </c>
      <c r="R8" s="2" t="s">
        <v>18</v>
      </c>
      <c r="S8" s="11">
        <f>S4-S9</f>
        <v>1.6982388950643822E-5</v>
      </c>
      <c r="U8" s="10">
        <v>1.5350000000000001E-2</v>
      </c>
      <c r="V8" s="9">
        <v>0.14490929999999999</v>
      </c>
      <c r="W8" s="9">
        <v>1.1704020000000001E-3</v>
      </c>
      <c r="Y8" s="3">
        <f>AC$8*GNOM!$G8+AC$9*GNOM!$H8+AC$10*GNOM!$I8+AC$12</f>
        <v>0.14611768814859397</v>
      </c>
      <c r="Z8" s="3">
        <f t="shared" si="2"/>
        <v>1.0659646532020228</v>
      </c>
      <c r="AB8" s="2" t="s">
        <v>18</v>
      </c>
      <c r="AC8" s="11">
        <f>AC4-AC9</f>
        <v>2.544081540295999E-5</v>
      </c>
      <c r="AE8" s="10">
        <v>1.5350000000000001E-2</v>
      </c>
      <c r="AF8" s="9">
        <v>0.1587287</v>
      </c>
      <c r="AG8" s="9">
        <v>1.2158220000000001E-3</v>
      </c>
      <c r="AI8" s="3">
        <f>AM$8*GNOM!$G8+AM$9*GNOM!$H8+AM$10*GNOM!$I8+AM$12</f>
        <v>0.15833288324481387</v>
      </c>
      <c r="AJ8" s="3">
        <f t="shared" si="3"/>
        <v>0.10598596375883514</v>
      </c>
      <c r="AL8" s="2" t="s">
        <v>18</v>
      </c>
      <c r="AM8" s="11">
        <f>AM4-AM9</f>
        <v>3.9080456478291322E-5</v>
      </c>
      <c r="AO8" s="23"/>
      <c r="AP8" s="22" t="s">
        <v>33</v>
      </c>
      <c r="AQ8" s="9"/>
      <c r="AS8" s="3"/>
      <c r="AT8" s="3"/>
    </row>
    <row r="9" spans="1:46" x14ac:dyDescent="0.25">
      <c r="A9" s="10">
        <v>1.669E-2</v>
      </c>
      <c r="B9" s="9">
        <v>7.8362329999999994E-2</v>
      </c>
      <c r="C9" s="9">
        <v>1.060741E-3</v>
      </c>
      <c r="E9" s="3">
        <f>I$8*GNOM!$G9+I$9*GNOM!$H9+I$10*GNOM!$I9+I$12</f>
        <v>7.6967829474647378E-2</v>
      </c>
      <c r="F9" s="3">
        <f t="shared" si="0"/>
        <v>1.7282981026856525</v>
      </c>
      <c r="H9" s="2" t="s">
        <v>27</v>
      </c>
      <c r="I9" s="12">
        <v>5.7184530893416304E-6</v>
      </c>
      <c r="K9" s="10">
        <v>1.669E-2</v>
      </c>
      <c r="L9" s="9">
        <v>0.1095937</v>
      </c>
      <c r="M9" s="9">
        <v>1.078674E-3</v>
      </c>
      <c r="O9" s="3">
        <f>S$8*GNOM!$G9+S$9*GNOM!$H9+S$10*GNOM!$I9+S$12</f>
        <v>0.10794801564436837</v>
      </c>
      <c r="P9" s="3">
        <f t="shared" si="1"/>
        <v>2.3276231059344492</v>
      </c>
      <c r="R9" s="2" t="s">
        <v>27</v>
      </c>
      <c r="S9" s="12">
        <v>9.5023564716268408E-6</v>
      </c>
      <c r="U9" s="10">
        <v>1.669E-2</v>
      </c>
      <c r="V9" s="9">
        <v>0.1423681</v>
      </c>
      <c r="W9" s="9">
        <v>1.081229E-3</v>
      </c>
      <c r="Y9" s="3">
        <f>AC$8*GNOM!$G9+AC$9*GNOM!$H9+AC$10*GNOM!$I9+AC$12</f>
        <v>0.14338434693664587</v>
      </c>
      <c r="Z9" s="3">
        <f t="shared" si="2"/>
        <v>0.88341166149507122</v>
      </c>
      <c r="AB9" s="2" t="s">
        <v>27</v>
      </c>
      <c r="AC9" s="12">
        <v>1.4286302730446E-5</v>
      </c>
      <c r="AE9" s="10">
        <v>1.669E-2</v>
      </c>
      <c r="AF9" s="9">
        <v>0.15588930000000001</v>
      </c>
      <c r="AG9" s="9">
        <v>1.1187860000000001E-3</v>
      </c>
      <c r="AI9" s="3">
        <f>AM$8*GNOM!$G9+AM$9*GNOM!$H9+AM$10*GNOM!$I9+AM$12</f>
        <v>0.15545618415990109</v>
      </c>
      <c r="AJ9" s="3">
        <f t="shared" si="3"/>
        <v>0.14986978632752565</v>
      </c>
      <c r="AL9" s="2" t="s">
        <v>27</v>
      </c>
      <c r="AM9" s="12">
        <v>1.3889034366250001E-5</v>
      </c>
      <c r="AO9" s="9"/>
      <c r="AP9" s="9"/>
      <c r="AQ9" s="9"/>
      <c r="AS9" s="3"/>
      <c r="AT9" s="3"/>
    </row>
    <row r="10" spans="1:46" x14ac:dyDescent="0.25">
      <c r="A10" s="10">
        <v>1.8030000000000001E-2</v>
      </c>
      <c r="B10" s="9">
        <v>7.6963569999999995E-2</v>
      </c>
      <c r="C10" s="9">
        <v>7.7283620000000001E-4</v>
      </c>
      <c r="E10" s="3">
        <f>I$8*GNOM!$G10+I$9*GNOM!$H10+I$10*GNOM!$I10+I$12</f>
        <v>7.550431745755623E-2</v>
      </c>
      <c r="F10" s="3">
        <f t="shared" si="0"/>
        <v>3.5652172933204467</v>
      </c>
      <c r="H10" s="1" t="s">
        <v>19</v>
      </c>
      <c r="I10" s="11">
        <f>I5-I9</f>
        <v>2.076629233292903E-5</v>
      </c>
      <c r="K10" s="10">
        <v>1.8030000000000001E-2</v>
      </c>
      <c r="L10" s="9">
        <v>0.1073986</v>
      </c>
      <c r="M10" s="9">
        <v>7.5317120000000003E-4</v>
      </c>
      <c r="O10" s="3">
        <f>S$8*GNOM!$G10+S$9*GNOM!$H10+S$10*GNOM!$I10+S$12</f>
        <v>0.10584521691456135</v>
      </c>
      <c r="P10" s="3">
        <f t="shared" si="1"/>
        <v>4.2537281747338209</v>
      </c>
      <c r="R10" s="1" t="s">
        <v>19</v>
      </c>
      <c r="S10" s="11">
        <f>S5-S9</f>
        <v>1.6982388950643822E-5</v>
      </c>
      <c r="U10" s="10">
        <v>1.8030000000000001E-2</v>
      </c>
      <c r="V10" s="9">
        <v>0.13957900000000001</v>
      </c>
      <c r="W10" s="9">
        <v>7.9076880000000002E-4</v>
      </c>
      <c r="Y10" s="3">
        <f>AC$8*GNOM!$G10+AC$9*GNOM!$H10+AC$10*GNOM!$I10+AC$12</f>
        <v>0.14052635084186046</v>
      </c>
      <c r="Z10" s="3">
        <f t="shared" si="2"/>
        <v>1.435233752753506</v>
      </c>
      <c r="AB10" s="1" t="s">
        <v>19</v>
      </c>
      <c r="AC10" s="11">
        <f>AC5-AC9</f>
        <v>1.2198442691824661E-5</v>
      </c>
      <c r="AE10" s="10">
        <v>1.8030000000000001E-2</v>
      </c>
      <c r="AF10" s="9">
        <v>0.1534364</v>
      </c>
      <c r="AG10" s="9">
        <v>8.1678700000000003E-4</v>
      </c>
      <c r="AI10" s="3">
        <f>AM$8*GNOM!$G10+AM$9*GNOM!$H10+AM$10*GNOM!$I10+AM$12</f>
        <v>0.15244352291786303</v>
      </c>
      <c r="AJ10" s="3">
        <f t="shared" si="3"/>
        <v>1.4776559906445479</v>
      </c>
      <c r="AL10" s="1" t="s">
        <v>19</v>
      </c>
      <c r="AM10" s="11">
        <f>AM5-AM9</f>
        <v>1.2595711056020661E-5</v>
      </c>
      <c r="AO10" s="9"/>
      <c r="AP10" s="9"/>
      <c r="AQ10" s="9"/>
      <c r="AS10" s="3"/>
      <c r="AT10" s="3"/>
    </row>
    <row r="11" spans="1:46" x14ac:dyDescent="0.25">
      <c r="A11" s="10">
        <v>1.9359999999999999E-2</v>
      </c>
      <c r="B11" s="9">
        <v>7.5505829999999996E-2</v>
      </c>
      <c r="C11" s="9">
        <v>5.4986589999999995E-4</v>
      </c>
      <c r="E11" s="3">
        <f>I$8*GNOM!$G11+I$9*GNOM!$H11+I$10*GNOM!$I11+I$12</f>
        <v>7.3953348724483697E-2</v>
      </c>
      <c r="F11" s="3">
        <f t="shared" si="0"/>
        <v>7.9714837720669545</v>
      </c>
      <c r="K11" s="10">
        <v>1.9359999999999999E-2</v>
      </c>
      <c r="L11" s="9">
        <v>0.1051627</v>
      </c>
      <c r="M11" s="9">
        <v>5.8538139999999997E-4</v>
      </c>
      <c r="O11" s="3">
        <f>S$8*GNOM!$G11+S$9*GNOM!$H11+S$10*GNOM!$I11+S$12</f>
        <v>0.10362094778274801</v>
      </c>
      <c r="P11" s="3">
        <f t="shared" si="1"/>
        <v>6.9366746512626278</v>
      </c>
      <c r="U11" s="10">
        <v>1.9359999999999999E-2</v>
      </c>
      <c r="V11" s="9">
        <v>0.13678999999999999</v>
      </c>
      <c r="W11" s="9">
        <v>6.3223670000000002E-4</v>
      </c>
      <c r="Y11" s="3">
        <f>AC$8*GNOM!$G11+AC$9*GNOM!$H11+AC$10*GNOM!$I11+AC$12</f>
        <v>0.13750592144171539</v>
      </c>
      <c r="Z11" s="3">
        <f t="shared" si="2"/>
        <v>1.2822459472673873</v>
      </c>
      <c r="AE11" s="10">
        <v>1.9359999999999999E-2</v>
      </c>
      <c r="AF11" s="9">
        <v>0.1502433</v>
      </c>
      <c r="AG11" s="9">
        <v>6.6519089999999995E-4</v>
      </c>
      <c r="AI11" s="3">
        <f>AM$8*GNOM!$G11+AM$9*GNOM!$H11+AM$10*GNOM!$I11+AM$12</f>
        <v>0.14926346930983256</v>
      </c>
      <c r="AJ11" s="3">
        <f t="shared" si="3"/>
        <v>2.1697489051602186</v>
      </c>
      <c r="AO11" s="9"/>
      <c r="AP11" s="9"/>
      <c r="AQ11" s="9"/>
      <c r="AS11" s="3"/>
      <c r="AT11" s="3"/>
    </row>
    <row r="12" spans="1:46" x14ac:dyDescent="0.25">
      <c r="A12" s="10">
        <v>2.07E-2</v>
      </c>
      <c r="B12" s="9">
        <v>7.3277010000000004E-2</v>
      </c>
      <c r="C12" s="9">
        <v>4.3155580000000003E-4</v>
      </c>
      <c r="E12" s="3">
        <f>I$8*GNOM!$G12+I$9*GNOM!$H12+I$10*GNOM!$I12+I$12</f>
        <v>7.2335613801395679E-2</v>
      </c>
      <c r="F12" s="3">
        <f t="shared" si="0"/>
        <v>4.7585097660573847</v>
      </c>
      <c r="H12" s="1" t="s">
        <v>3</v>
      </c>
      <c r="I12" s="4">
        <v>1.4999999999999999E-4</v>
      </c>
      <c r="K12" s="10">
        <v>2.07E-2</v>
      </c>
      <c r="L12" s="9">
        <v>0.102363</v>
      </c>
      <c r="M12" s="9">
        <v>4.7898530000000002E-4</v>
      </c>
      <c r="O12" s="3">
        <f>S$8*GNOM!$G12+S$9*GNOM!$H12+S$10*GNOM!$I12+S$12</f>
        <v>0.10130036114909709</v>
      </c>
      <c r="P12" s="3">
        <f t="shared" si="1"/>
        <v>4.9218345396497671</v>
      </c>
      <c r="R12" s="1" t="s">
        <v>3</v>
      </c>
      <c r="S12" s="4">
        <v>2.2000000000000001E-4</v>
      </c>
      <c r="U12" s="10">
        <v>2.07E-2</v>
      </c>
      <c r="V12" s="9">
        <v>0.1337439</v>
      </c>
      <c r="W12" s="9">
        <v>5.1952840000000003E-4</v>
      </c>
      <c r="Y12" s="3">
        <f>AC$8*GNOM!$G12+AC$9*GNOM!$H12+AC$10*GNOM!$I12+AC$12</f>
        <v>0.13435589358089456</v>
      </c>
      <c r="Z12" s="3">
        <f t="shared" si="2"/>
        <v>1.3876346867458913</v>
      </c>
      <c r="AB12" s="1" t="s">
        <v>3</v>
      </c>
      <c r="AC12" s="4">
        <v>2.5000000000000001E-4</v>
      </c>
      <c r="AE12" s="10">
        <v>2.07E-2</v>
      </c>
      <c r="AF12" s="9">
        <v>0.14661589999999999</v>
      </c>
      <c r="AG12" s="9">
        <v>5.3480620000000004E-4</v>
      </c>
      <c r="AI12" s="3">
        <f>AM$8*GNOM!$G12+AM$9*GNOM!$H12+AM$10*GNOM!$I12+AM$12</f>
        <v>0.1459398595554314</v>
      </c>
      <c r="AJ12" s="3">
        <f t="shared" si="3"/>
        <v>1.5979106472766278</v>
      </c>
      <c r="AL12" s="1" t="s">
        <v>3</v>
      </c>
      <c r="AM12" s="4">
        <v>2.1000000000000001E-4</v>
      </c>
      <c r="AO12" s="9"/>
      <c r="AP12" s="9"/>
      <c r="AQ12" s="9"/>
      <c r="AS12" s="3"/>
      <c r="AT12" s="3"/>
    </row>
    <row r="13" spans="1:46" x14ac:dyDescent="0.25">
      <c r="A13" s="10">
        <v>2.2030000000000001E-2</v>
      </c>
      <c r="B13" s="9">
        <v>7.1734049999999994E-2</v>
      </c>
      <c r="C13" s="9">
        <v>3.7432919999999997E-4</v>
      </c>
      <c r="E13" s="3">
        <f>I$8*GNOM!$G13+I$9*GNOM!$H13+I$10*GNOM!$I13+I$12</f>
        <v>7.0655498760245267E-2</v>
      </c>
      <c r="F13" s="3">
        <f t="shared" si="0"/>
        <v>8.3018360525897332</v>
      </c>
      <c r="K13" s="10">
        <v>2.2030000000000001E-2</v>
      </c>
      <c r="L13" s="9">
        <v>0.10019550000000001</v>
      </c>
      <c r="M13" s="9">
        <v>4.2681739999999999E-4</v>
      </c>
      <c r="O13" s="3">
        <f>S$8*GNOM!$G13+S$9*GNOM!$H13+S$10*GNOM!$I13+S$12</f>
        <v>9.8893356904040275E-2</v>
      </c>
      <c r="P13" s="3">
        <f t="shared" si="1"/>
        <v>9.3075031826371699</v>
      </c>
      <c r="U13" s="10">
        <v>2.2030000000000001E-2</v>
      </c>
      <c r="V13" s="9">
        <v>0.13065009999999999</v>
      </c>
      <c r="W13" s="9">
        <v>4.6108150000000002E-4</v>
      </c>
      <c r="Y13" s="3">
        <f>AC$8*GNOM!$G13+AC$9*GNOM!$H13+AC$10*GNOM!$I13+AC$12</f>
        <v>0.13109109799291338</v>
      </c>
      <c r="Z13" s="3">
        <f t="shared" si="2"/>
        <v>0.91478246469139191</v>
      </c>
      <c r="AE13" s="10">
        <v>2.2030000000000001E-2</v>
      </c>
      <c r="AF13" s="9">
        <v>0.14350740000000001</v>
      </c>
      <c r="AG13" s="9">
        <v>4.8247790000000002E-4</v>
      </c>
      <c r="AI13" s="3">
        <f>AM$8*GNOM!$G13+AM$9*GNOM!$H13+AM$10*GNOM!$I13+AM$12</f>
        <v>0.14249547562239576</v>
      </c>
      <c r="AJ13" s="3">
        <f t="shared" si="3"/>
        <v>4.3988714064693175</v>
      </c>
      <c r="AO13" s="9"/>
      <c r="AP13" s="9"/>
      <c r="AQ13" s="9"/>
      <c r="AS13" s="3"/>
      <c r="AT13" s="3"/>
    </row>
    <row r="14" spans="1:46" x14ac:dyDescent="0.25">
      <c r="A14" s="10">
        <v>2.3369999999999998E-2</v>
      </c>
      <c r="B14" s="9">
        <v>7.0285639999999996E-2</v>
      </c>
      <c r="C14" s="9">
        <v>3.5571760000000001E-4</v>
      </c>
      <c r="E14" s="3">
        <f>I$8*GNOM!$G14+I$9*GNOM!$H14+I$10*GNOM!$I14+I$12</f>
        <v>6.8925761253606319E-2</v>
      </c>
      <c r="F14" s="3">
        <f t="shared" si="0"/>
        <v>14.614691941880677</v>
      </c>
      <c r="H14" s="1" t="s">
        <v>24</v>
      </c>
      <c r="I14" s="11">
        <f>I10*I8/I9</f>
        <v>2.7322758780140184E-5</v>
      </c>
      <c r="K14" s="10">
        <v>2.3369999999999998E-2</v>
      </c>
      <c r="L14" s="9">
        <v>9.7592330000000005E-2</v>
      </c>
      <c r="M14" s="9">
        <v>3.9777429999999998E-4</v>
      </c>
      <c r="O14" s="3">
        <f>S$8*GNOM!$G14+S$9*GNOM!$H14+S$10*GNOM!$I14+S$12</f>
        <v>9.6406159400169611E-2</v>
      </c>
      <c r="P14" s="3">
        <f t="shared" si="1"/>
        <v>8.892438508626384</v>
      </c>
      <c r="R14" s="1" t="s">
        <v>24</v>
      </c>
      <c r="S14" s="11">
        <f>S10*S8/S9</f>
        <v>3.0350527822450117E-5</v>
      </c>
      <c r="U14" s="10">
        <v>2.3369999999999998E-2</v>
      </c>
      <c r="V14" s="9">
        <v>0.1274864</v>
      </c>
      <c r="W14" s="9">
        <v>4.3268270000000001E-4</v>
      </c>
      <c r="Y14" s="3">
        <f>AC$8*GNOM!$G14+AC$9*GNOM!$H14+AC$10*GNOM!$I14+AC$12</f>
        <v>0.12771085919658706</v>
      </c>
      <c r="Z14" s="3">
        <f t="shared" si="2"/>
        <v>0.26911366200036341</v>
      </c>
      <c r="AB14" s="1" t="s">
        <v>24</v>
      </c>
      <c r="AC14" s="11">
        <f>AC10*AC8/AC9</f>
        <v>2.1722788224620604E-5</v>
      </c>
      <c r="AE14" s="10">
        <v>2.3369999999999998E-2</v>
      </c>
      <c r="AF14" s="9">
        <v>0.14017689999999999</v>
      </c>
      <c r="AG14" s="9">
        <v>4.6494430000000001E-4</v>
      </c>
      <c r="AI14" s="3">
        <f>AM$8*GNOM!$G14+AM$9*GNOM!$H14+AM$10*GNOM!$I14+AM$12</f>
        <v>0.13892464120459957</v>
      </c>
      <c r="AJ14" s="3">
        <f t="shared" si="3"/>
        <v>7.2541465612108063</v>
      </c>
      <c r="AL14" s="1" t="s">
        <v>24</v>
      </c>
      <c r="AM14" s="11">
        <f>AM10*AM8/AM9</f>
        <v>3.5441350691311834E-5</v>
      </c>
      <c r="AO14" s="9"/>
      <c r="AP14" s="9"/>
      <c r="AQ14" s="9"/>
      <c r="AS14" s="3"/>
      <c r="AT14" s="3"/>
    </row>
    <row r="15" spans="1:46" x14ac:dyDescent="0.25">
      <c r="A15" s="10">
        <v>2.47E-2</v>
      </c>
      <c r="B15" s="9">
        <v>6.8208770000000002E-2</v>
      </c>
      <c r="C15" s="9">
        <v>3.1718680000000001E-4</v>
      </c>
      <c r="E15" s="3">
        <f>I$8*GNOM!$G15+I$9*GNOM!$H15+I$10*GNOM!$I15+I$12</f>
        <v>6.7183796824743E-2</v>
      </c>
      <c r="F15" s="3">
        <f t="shared" si="0"/>
        <v>10.442266869263374</v>
      </c>
      <c r="K15" s="10">
        <v>2.47E-2</v>
      </c>
      <c r="L15" s="9">
        <v>9.5039830000000006E-2</v>
      </c>
      <c r="M15" s="9">
        <v>3.6417280000000001E-4</v>
      </c>
      <c r="O15" s="3">
        <f>S$8*GNOM!$G15+S$9*GNOM!$H15+S$10*GNOM!$I15+S$12</f>
        <v>9.3902649866093951E-2</v>
      </c>
      <c r="P15" s="3">
        <f t="shared" si="1"/>
        <v>9.7508733963230014</v>
      </c>
      <c r="U15" s="10">
        <v>2.47E-2</v>
      </c>
      <c r="V15" s="9">
        <v>0.1246912</v>
      </c>
      <c r="W15" s="9">
        <v>4.0375129999999998E-4</v>
      </c>
      <c r="Y15" s="3">
        <f>AC$8*GNOM!$G15+AC$9*GNOM!$H15+AC$10*GNOM!$I15+AC$12</f>
        <v>0.12431118382949924</v>
      </c>
      <c r="Z15" s="3">
        <f t="shared" si="2"/>
        <v>0.88588283532325085</v>
      </c>
      <c r="AE15" s="10">
        <v>2.47E-2</v>
      </c>
      <c r="AF15" s="9">
        <v>0.13681740000000001</v>
      </c>
      <c r="AG15" s="9">
        <v>4.154149E-4</v>
      </c>
      <c r="AI15" s="3">
        <f>AM$8*GNOM!$G15+AM$9*GNOM!$H15+AM$10*GNOM!$I15+AM$12</f>
        <v>0.13532626898288486</v>
      </c>
      <c r="AJ15" s="3">
        <f t="shared" si="3"/>
        <v>12.884497004845869</v>
      </c>
      <c r="AO15" s="9"/>
      <c r="AP15" s="9"/>
      <c r="AQ15" s="9"/>
      <c r="AS15" s="3"/>
      <c r="AT15" s="3"/>
    </row>
    <row r="16" spans="1:46" x14ac:dyDescent="0.25">
      <c r="A16" s="10">
        <v>2.6040000000000001E-2</v>
      </c>
      <c r="B16" s="9">
        <v>6.6112669999999998E-2</v>
      </c>
      <c r="C16" s="9">
        <v>3.0643249999999999E-4</v>
      </c>
      <c r="E16" s="3">
        <f>I$8*GNOM!$G16+I$9*GNOM!$H16+I$10*GNOM!$I16+I$12</f>
        <v>6.5360754506185212E-2</v>
      </c>
      <c r="F16" s="3">
        <f t="shared" si="0"/>
        <v>6.0209971148624435</v>
      </c>
      <c r="H16" s="1" t="s">
        <v>6</v>
      </c>
      <c r="I16" s="6">
        <f>AVERAGE(F4:F398)</f>
        <v>3.7138023897078405</v>
      </c>
      <c r="K16" s="10">
        <v>2.6040000000000001E-2</v>
      </c>
      <c r="L16" s="9">
        <v>9.2688909999999999E-2</v>
      </c>
      <c r="M16" s="9">
        <v>3.2248219999999998E-4</v>
      </c>
      <c r="O16" s="3">
        <f>S$8*GNOM!$G16+S$9*GNOM!$H16+S$10*GNOM!$I16+S$12</f>
        <v>9.1280782106307981E-2</v>
      </c>
      <c r="P16" s="3">
        <f t="shared" si="1"/>
        <v>19.066575925107024</v>
      </c>
      <c r="R16" s="1" t="s">
        <v>6</v>
      </c>
      <c r="S16" s="6">
        <f>AVERAGE(P4:P398)</f>
        <v>9.48338943455283</v>
      </c>
      <c r="U16" s="10">
        <v>2.6040000000000001E-2</v>
      </c>
      <c r="V16" s="9">
        <v>0.12132560000000001</v>
      </c>
      <c r="W16" s="9">
        <v>3.5677460000000001E-4</v>
      </c>
      <c r="Y16" s="3">
        <f>AC$8*GNOM!$G16+AC$9*GNOM!$H16+AC$10*GNOM!$I16+AC$12</f>
        <v>0.12074873741645926</v>
      </c>
      <c r="Z16" s="3">
        <f t="shared" si="2"/>
        <v>2.6143088045018716</v>
      </c>
      <c r="AB16" s="1" t="s">
        <v>6</v>
      </c>
      <c r="AC16" s="6">
        <f>AVERAGE(Z4:Z398)</f>
        <v>38.328378393773605</v>
      </c>
      <c r="AE16" s="10">
        <v>2.6040000000000001E-2</v>
      </c>
      <c r="AF16" s="9">
        <v>0.1331117</v>
      </c>
      <c r="AG16" s="9">
        <v>4.0224439999999998E-4</v>
      </c>
      <c r="AI16" s="3">
        <f>AM$8*GNOM!$G16+AM$9*GNOM!$H16+AM$10*GNOM!$I16+AM$12</f>
        <v>0.13155766624211462</v>
      </c>
      <c r="AJ16" s="3">
        <f t="shared" si="3"/>
        <v>14.925912249495486</v>
      </c>
      <c r="AL16" s="1" t="s">
        <v>6</v>
      </c>
      <c r="AM16" s="6">
        <f>AVERAGE(AJ4:AJ398)</f>
        <v>23.962517661853653</v>
      </c>
      <c r="AO16" s="9"/>
      <c r="AP16" s="9"/>
      <c r="AQ16" s="9"/>
      <c r="AS16" s="3"/>
      <c r="AT16" s="3"/>
    </row>
    <row r="17" spans="1:46" x14ac:dyDescent="0.25">
      <c r="A17" s="10">
        <v>2.7369999999999998E-2</v>
      </c>
      <c r="B17" s="9">
        <v>6.4245490000000002E-2</v>
      </c>
      <c r="C17" s="9">
        <v>2.7682800000000001E-4</v>
      </c>
      <c r="E17" s="3">
        <f>I$8*GNOM!$G17+I$9*GNOM!$H17+I$10*GNOM!$I17+I$12</f>
        <v>6.3544183037035115E-2</v>
      </c>
      <c r="F17" s="3">
        <f t="shared" si="0"/>
        <v>6.4179491453373165</v>
      </c>
      <c r="K17" s="10">
        <v>2.7369999999999998E-2</v>
      </c>
      <c r="L17" s="9">
        <v>9.0109099999999998E-2</v>
      </c>
      <c r="M17" s="9">
        <v>3.113352E-4</v>
      </c>
      <c r="O17" s="3">
        <f>S$8*GNOM!$G17+S$9*GNOM!$H17+S$10*GNOM!$I17+S$12</f>
        <v>8.8674542930621464E-2</v>
      </c>
      <c r="P17" s="3">
        <f t="shared" si="1"/>
        <v>21.231428189117203</v>
      </c>
      <c r="U17" s="10">
        <v>2.7369999999999998E-2</v>
      </c>
      <c r="V17" s="9">
        <v>0.117658</v>
      </c>
      <c r="W17" s="9">
        <v>3.5498049999999997E-4</v>
      </c>
      <c r="Y17" s="3">
        <f>AC$8*GNOM!$G17+AC$9*GNOM!$H17+AC$10*GNOM!$I17+AC$12</f>
        <v>0.11721485775144956</v>
      </c>
      <c r="Z17" s="3">
        <f t="shared" si="2"/>
        <v>1.5583941902425904</v>
      </c>
      <c r="AE17" s="10">
        <v>2.7369999999999998E-2</v>
      </c>
      <c r="AF17" s="9">
        <v>0.1296416</v>
      </c>
      <c r="AG17" s="9">
        <v>3.697479E-4</v>
      </c>
      <c r="AI17" s="3">
        <f>AM$8*GNOM!$G17+AM$9*GNOM!$H17+AM$10*GNOM!$I17+AM$12</f>
        <v>0.12781098203784685</v>
      </c>
      <c r="AJ17" s="3">
        <f t="shared" si="3"/>
        <v>24.512296804318428</v>
      </c>
      <c r="AO17" s="9"/>
      <c r="AP17" s="9"/>
      <c r="AQ17" s="9"/>
      <c r="AS17" s="3"/>
      <c r="AT17" s="3"/>
    </row>
    <row r="18" spans="1:46" x14ac:dyDescent="0.25">
      <c r="A18" s="10">
        <v>2.8709999999999999E-2</v>
      </c>
      <c r="B18" s="9">
        <v>6.2410340000000002E-2</v>
      </c>
      <c r="C18" s="9">
        <v>2.6588959999999999E-4</v>
      </c>
      <c r="E18" s="3">
        <f>I$8*GNOM!$G18+I$9*GNOM!$H18+I$10*GNOM!$I18+I$12</f>
        <v>6.1671610276109567E-2</v>
      </c>
      <c r="F18" s="3">
        <f t="shared" si="0"/>
        <v>7.7191316226325917</v>
      </c>
      <c r="K18" s="10">
        <v>2.8709999999999999E-2</v>
      </c>
      <c r="L18" s="9">
        <v>8.7341779999999994E-2</v>
      </c>
      <c r="M18" s="9">
        <v>3.0366870000000002E-4</v>
      </c>
      <c r="O18" s="3">
        <f>S$8*GNOM!$G18+S$9*GNOM!$H18+S$10*GNOM!$I18+S$12</f>
        <v>8.5984998319825118E-2</v>
      </c>
      <c r="P18" s="3">
        <f t="shared" si="1"/>
        <v>19.962727631224158</v>
      </c>
      <c r="U18" s="10">
        <v>2.8709999999999999E-2</v>
      </c>
      <c r="V18" s="9">
        <v>0.1143941</v>
      </c>
      <c r="W18" s="9">
        <v>3.420233E-4</v>
      </c>
      <c r="Y18" s="3">
        <f>AC$8*GNOM!$G18+AC$9*GNOM!$H18+AC$10*GNOM!$I18+AC$12</f>
        <v>0.11356587261868714</v>
      </c>
      <c r="Z18" s="3">
        <f t="shared" si="2"/>
        <v>5.863916568873754</v>
      </c>
      <c r="AE18" s="10">
        <v>2.8709999999999999E-2</v>
      </c>
      <c r="AF18" s="9">
        <v>0.12589210000000001</v>
      </c>
      <c r="AG18" s="9">
        <v>3.6348739999999999E-4</v>
      </c>
      <c r="AI18" s="3">
        <f>AM$8*GNOM!$G18+AM$9*GNOM!$H18+AM$10*GNOM!$I18+AM$12</f>
        <v>0.12394068550188157</v>
      </c>
      <c r="AJ18" s="3">
        <f t="shared" si="3"/>
        <v>28.821749057302767</v>
      </c>
      <c r="AO18" s="9"/>
      <c r="AP18" s="9"/>
      <c r="AQ18" s="9"/>
      <c r="AS18" s="3"/>
      <c r="AT18" s="3"/>
    </row>
    <row r="19" spans="1:46" x14ac:dyDescent="0.25">
      <c r="A19" s="10">
        <v>3.0040000000000001E-2</v>
      </c>
      <c r="B19" s="9">
        <v>6.0642769999999999E-2</v>
      </c>
      <c r="C19" s="9">
        <v>2.4867519999999997E-4</v>
      </c>
      <c r="E19" s="3">
        <f>I$8*GNOM!$G19+I$9*GNOM!$H19+I$10*GNOM!$I19+I$12</f>
        <v>5.980550836459169E-2</v>
      </c>
      <c r="F19" s="3">
        <f t="shared" si="0"/>
        <v>11.335937204539528</v>
      </c>
      <c r="K19" s="10">
        <v>3.0040000000000001E-2</v>
      </c>
      <c r="L19" s="9">
        <v>8.4764489999999998E-2</v>
      </c>
      <c r="M19" s="9">
        <v>2.711848E-4</v>
      </c>
      <c r="O19" s="3">
        <f>S$8*GNOM!$G19+S$9*GNOM!$H19+S$10*GNOM!$I19+S$12</f>
        <v>8.3311082293128197E-2</v>
      </c>
      <c r="P19" s="3">
        <f t="shared" si="1"/>
        <v>28.723954524012129</v>
      </c>
      <c r="U19" s="10">
        <v>3.0040000000000001E-2</v>
      </c>
      <c r="V19" s="9">
        <v>0.1112186</v>
      </c>
      <c r="W19" s="9">
        <v>3.3750369999999998E-4</v>
      </c>
      <c r="Y19" s="3">
        <f>AC$8*GNOM!$G19+AC$9*GNOM!$H19+AC$10*GNOM!$I19+AC$12</f>
        <v>0.10994545423395498</v>
      </c>
      <c r="Z19" s="3">
        <f t="shared" si="2"/>
        <v>14.229812696374008</v>
      </c>
      <c r="AE19" s="10">
        <v>3.0040000000000001E-2</v>
      </c>
      <c r="AF19" s="9">
        <v>0.1220615</v>
      </c>
      <c r="AG19" s="9">
        <v>3.5074550000000003E-4</v>
      </c>
      <c r="AI19" s="3">
        <f>AM$8*GNOM!$G19+AM$9*GNOM!$H19+AM$10*GNOM!$I19+AM$12</f>
        <v>0.12009230750241866</v>
      </c>
      <c r="AJ19" s="3">
        <f t="shared" si="3"/>
        <v>31.520429699387254</v>
      </c>
      <c r="AO19" s="9"/>
      <c r="AP19" s="9"/>
      <c r="AQ19" s="9"/>
      <c r="AS19" s="3"/>
      <c r="AT19" s="3"/>
    </row>
    <row r="20" spans="1:46" x14ac:dyDescent="0.25">
      <c r="A20" s="10">
        <v>3.1379999999999998E-2</v>
      </c>
      <c r="B20" s="9">
        <v>5.8490970000000003E-2</v>
      </c>
      <c r="C20" s="9">
        <v>2.3966340000000001E-4</v>
      </c>
      <c r="E20" s="3">
        <f>I$8*GNOM!$G20+I$9*GNOM!$H20+I$10*GNOM!$I20+I$12</f>
        <v>5.7911405807186095E-2</v>
      </c>
      <c r="F20" s="3">
        <f t="shared" si="0"/>
        <v>5.8478962487688593</v>
      </c>
      <c r="K20" s="10">
        <v>3.1379999999999998E-2</v>
      </c>
      <c r="L20" s="9">
        <v>8.1990170000000001E-2</v>
      </c>
      <c r="M20" s="9">
        <v>2.6256339999999997E-4</v>
      </c>
      <c r="O20" s="3">
        <f>S$8*GNOM!$G20+S$9*GNOM!$H20+S$10*GNOM!$I20+S$12</f>
        <v>8.0595513548876355E-2</v>
      </c>
      <c r="P20" s="3">
        <f t="shared" si="1"/>
        <v>28.21409374537501</v>
      </c>
      <c r="R20" s="3"/>
      <c r="U20" s="10">
        <v>3.1379999999999998E-2</v>
      </c>
      <c r="V20" s="9">
        <v>0.1078171</v>
      </c>
      <c r="W20" s="9">
        <v>3.0411460000000001E-4</v>
      </c>
      <c r="Y20" s="3">
        <f>AC$8*GNOM!$G20+AC$9*GNOM!$H20+AC$10*GNOM!$I20+AC$12</f>
        <v>0.10626748311534645</v>
      </c>
      <c r="Z20" s="3">
        <f t="shared" si="2"/>
        <v>25.964151761627264</v>
      </c>
      <c r="AB20" s="3"/>
      <c r="AE20" s="10">
        <v>3.1379999999999998E-2</v>
      </c>
      <c r="AF20" s="9">
        <v>0.11829430000000001</v>
      </c>
      <c r="AG20" s="9">
        <v>3.1827850000000003E-4</v>
      </c>
      <c r="AI20" s="3">
        <f>AM$8*GNOM!$G20+AM$9*GNOM!$H20+AM$10*GNOM!$I20+AM$12</f>
        <v>0.11618212333710701</v>
      </c>
      <c r="AJ20" s="3">
        <f t="shared" si="3"/>
        <v>44.039854398455581</v>
      </c>
      <c r="AL20" s="3"/>
      <c r="AO20" s="9"/>
      <c r="AP20" s="9"/>
      <c r="AQ20" s="9"/>
      <c r="AS20" s="3"/>
      <c r="AT20" s="3"/>
    </row>
    <row r="21" spans="1:46" x14ac:dyDescent="0.25">
      <c r="A21" s="10">
        <v>3.2710000000000003E-2</v>
      </c>
      <c r="B21" s="9">
        <v>5.7004649999999997E-2</v>
      </c>
      <c r="C21" s="9">
        <v>2.2860719999999999E-4</v>
      </c>
      <c r="E21" s="3">
        <f>I$8*GNOM!$G21+I$9*GNOM!$H21+I$10*GNOM!$I21+I$12</f>
        <v>5.6033076973443841E-2</v>
      </c>
      <c r="F21" s="3">
        <f t="shared" si="0"/>
        <v>18.06221840772394</v>
      </c>
      <c r="K21" s="10">
        <v>3.2710000000000003E-2</v>
      </c>
      <c r="L21" s="9">
        <v>7.9432230000000006E-2</v>
      </c>
      <c r="M21" s="9">
        <v>2.6406960000000001E-4</v>
      </c>
      <c r="O21" s="3">
        <f>S$8*GNOM!$G21+S$9*GNOM!$H21+S$10*GNOM!$I21+S$12</f>
        <v>7.7905285491974452E-2</v>
      </c>
      <c r="P21" s="3">
        <f t="shared" si="1"/>
        <v>33.435644066017268</v>
      </c>
      <c r="U21" s="10">
        <v>3.2710000000000003E-2</v>
      </c>
      <c r="V21" s="9">
        <v>0.1043742</v>
      </c>
      <c r="W21" s="9">
        <v>2.8729269999999999E-4</v>
      </c>
      <c r="Y21" s="3">
        <f>AC$8*GNOM!$G21+AC$9*GNOM!$H21+AC$10*GNOM!$I21+AC$12</f>
        <v>0.10262762815985278</v>
      </c>
      <c r="Z21" s="3">
        <f t="shared" si="2"/>
        <v>36.959299031578134</v>
      </c>
      <c r="AE21" s="10">
        <v>3.2710000000000003E-2</v>
      </c>
      <c r="AF21" s="9">
        <v>0.1149685</v>
      </c>
      <c r="AG21" s="9">
        <v>3.2012119999999999E-4</v>
      </c>
      <c r="AI21" s="3">
        <f>AM$8*GNOM!$G21+AM$9*GNOM!$H21+AM$10*GNOM!$I21+AM$12</f>
        <v>0.11230620753372554</v>
      </c>
      <c r="AJ21" s="3">
        <f t="shared" si="3"/>
        <v>69.164406399606889</v>
      </c>
      <c r="AO21" s="9"/>
      <c r="AP21" s="9"/>
      <c r="AQ21" s="9"/>
      <c r="AS21" s="3"/>
      <c r="AT21" s="3"/>
    </row>
    <row r="22" spans="1:46" x14ac:dyDescent="0.25">
      <c r="A22" s="10">
        <v>3.4049999999999997E-2</v>
      </c>
      <c r="B22" s="9">
        <v>5.4855809999999998E-2</v>
      </c>
      <c r="C22" s="9">
        <v>2.3076379999999999E-4</v>
      </c>
      <c r="E22" s="3">
        <f>I$8*GNOM!$G22+I$9*GNOM!$H22+I$10*GNOM!$I22+I$12</f>
        <v>5.4142521217477216E-2</v>
      </c>
      <c r="F22" s="3">
        <f t="shared" si="0"/>
        <v>9.5542241189804269</v>
      </c>
      <c r="K22" s="10">
        <v>3.4049999999999997E-2</v>
      </c>
      <c r="L22" s="9">
        <v>7.6553010000000005E-2</v>
      </c>
      <c r="M22" s="9">
        <v>2.6186379999999998E-4</v>
      </c>
      <c r="O22" s="3">
        <f>S$8*GNOM!$G22+S$9*GNOM!$H22+S$10*GNOM!$I22+S$12</f>
        <v>7.5198745404867595E-2</v>
      </c>
      <c r="P22" s="3">
        <f t="shared" si="1"/>
        <v>26.745832344292353</v>
      </c>
      <c r="U22" s="10">
        <v>3.4049999999999997E-2</v>
      </c>
      <c r="V22" s="9">
        <v>0.1009075</v>
      </c>
      <c r="W22" s="9">
        <v>2.8403370000000002E-4</v>
      </c>
      <c r="Y22" s="3">
        <f>AC$8*GNOM!$G22+AC$9*GNOM!$H22+AC$10*GNOM!$I22+AC$12</f>
        <v>9.8968336633597553E-2</v>
      </c>
      <c r="Z22" s="3">
        <f t="shared" si="2"/>
        <v>46.611067970676288</v>
      </c>
      <c r="AE22" s="10">
        <v>3.4049999999999997E-2</v>
      </c>
      <c r="AF22" s="9">
        <v>0.11100110000000001</v>
      </c>
      <c r="AG22" s="9">
        <v>3.1355990000000002E-4</v>
      </c>
      <c r="AI22" s="3">
        <f>AM$8*GNOM!$G22+AM$9*GNOM!$H22+AM$10*GNOM!$I22+AM$12</f>
        <v>0.10840275392642547</v>
      </c>
      <c r="AJ22" s="3">
        <f t="shared" si="3"/>
        <v>68.66777160251371</v>
      </c>
      <c r="AO22" s="9"/>
      <c r="AP22" s="9"/>
      <c r="AQ22" s="9"/>
      <c r="AS22" s="3"/>
      <c r="AT22" s="3"/>
    </row>
    <row r="23" spans="1:46" x14ac:dyDescent="0.25">
      <c r="A23" s="10">
        <v>3.5380000000000002E-2</v>
      </c>
      <c r="B23" s="9">
        <v>5.331574E-2</v>
      </c>
      <c r="C23" s="9">
        <v>2.0822580000000001E-4</v>
      </c>
      <c r="E23" s="3">
        <f>I$8*GNOM!$G23+I$9*GNOM!$H23+I$10*GNOM!$I23+I$12</f>
        <v>5.2269201209158289E-2</v>
      </c>
      <c r="F23" s="3">
        <f t="shared" si="0"/>
        <v>25.260479042366619</v>
      </c>
      <c r="K23" s="10">
        <v>3.5380000000000002E-2</v>
      </c>
      <c r="L23" s="9">
        <v>7.4028099999999999E-2</v>
      </c>
      <c r="M23" s="9">
        <v>2.4508910000000002E-4</v>
      </c>
      <c r="O23" s="3">
        <f>S$8*GNOM!$G23+S$9*GNOM!$H23+S$10*GNOM!$I23+S$12</f>
        <v>7.2520845968587933E-2</v>
      </c>
      <c r="P23" s="3">
        <f t="shared" si="1"/>
        <v>37.820295188540669</v>
      </c>
      <c r="R23" s="3"/>
      <c r="U23" s="10">
        <v>3.5380000000000002E-2</v>
      </c>
      <c r="V23" s="9">
        <v>9.7475539999999999E-2</v>
      </c>
      <c r="W23" s="9">
        <v>2.7905859999999998E-4</v>
      </c>
      <c r="Y23" s="3">
        <f>AC$8*GNOM!$G23+AC$9*GNOM!$H23+AC$10*GNOM!$I23+AC$12</f>
        <v>9.5352104848295649E-2</v>
      </c>
      <c r="Z23" s="3">
        <f t="shared" si="2"/>
        <v>57.901149093273169</v>
      </c>
      <c r="AB23" s="3"/>
      <c r="AE23" s="10">
        <v>3.5380000000000002E-2</v>
      </c>
      <c r="AF23" s="9">
        <v>0.10720590000000001</v>
      </c>
      <c r="AG23" s="9">
        <v>2.981317E-4</v>
      </c>
      <c r="AI23" s="3">
        <f>AM$8*GNOM!$G23+AM$9*GNOM!$H23+AM$10*GNOM!$I23+AM$12</f>
        <v>0.104541162670301</v>
      </c>
      <c r="AJ23" s="3">
        <f t="shared" si="3"/>
        <v>79.890014275700707</v>
      </c>
      <c r="AL23" s="3"/>
      <c r="AO23" s="9"/>
      <c r="AP23" s="9"/>
      <c r="AQ23" s="9"/>
      <c r="AS23" s="3"/>
      <c r="AT23" s="3"/>
    </row>
    <row r="24" spans="1:46" x14ac:dyDescent="0.25">
      <c r="A24" s="10">
        <v>3.6720000000000003E-2</v>
      </c>
      <c r="B24" s="9">
        <v>5.1182350000000001E-2</v>
      </c>
      <c r="C24" s="9">
        <v>2.0928679999999999E-4</v>
      </c>
      <c r="E24" s="3">
        <f>I$8*GNOM!$G24+I$9*GNOM!$H24+I$10*GNOM!$I24+I$12</f>
        <v>5.0392957152870635E-2</v>
      </c>
      <c r="F24" s="3">
        <f t="shared" si="0"/>
        <v>14.226651673496569</v>
      </c>
      <c r="K24" s="10">
        <v>3.6720000000000003E-2</v>
      </c>
      <c r="L24" s="9">
        <v>7.1393490000000004E-2</v>
      </c>
      <c r="M24" s="9">
        <v>2.314033E-4</v>
      </c>
      <c r="O24" s="3">
        <f>S$8*GNOM!$G24+S$9*GNOM!$H24+S$10*GNOM!$I24+S$12</f>
        <v>6.9836346605353761E-2</v>
      </c>
      <c r="P24" s="3">
        <f t="shared" si="1"/>
        <v>45.281220015606344</v>
      </c>
      <c r="U24" s="10">
        <v>3.6720000000000003E-2</v>
      </c>
      <c r="V24" s="9">
        <v>9.3871720000000006E-2</v>
      </c>
      <c r="W24" s="9">
        <v>2.56128E-4</v>
      </c>
      <c r="Y24" s="3">
        <f>AC$8*GNOM!$G24+AC$9*GNOM!$H24+AC$10*GNOM!$I24+AC$12</f>
        <v>9.1725985907316732E-2</v>
      </c>
      <c r="Z24" s="3">
        <f t="shared" si="2"/>
        <v>70.183930550190084</v>
      </c>
      <c r="AE24" s="10">
        <v>3.6720000000000003E-2</v>
      </c>
      <c r="AF24" s="9">
        <v>0.10358539999999999</v>
      </c>
      <c r="AG24" s="9">
        <v>2.9397590000000001E-4</v>
      </c>
      <c r="AI24" s="3">
        <f>AM$8*GNOM!$G24+AM$9*GNOM!$H24+AM$10*GNOM!$I24+AM$12</f>
        <v>0.10066438343568572</v>
      </c>
      <c r="AJ24" s="3">
        <f t="shared" si="3"/>
        <v>98.728964552576215</v>
      </c>
      <c r="AO24" s="9"/>
      <c r="AP24" s="9"/>
      <c r="AQ24" s="9"/>
      <c r="AS24" s="3"/>
      <c r="AT24" s="3"/>
    </row>
    <row r="25" spans="1:46" x14ac:dyDescent="0.25">
      <c r="A25" s="10">
        <v>3.805E-2</v>
      </c>
      <c r="B25" s="9">
        <v>4.9328570000000002E-2</v>
      </c>
      <c r="C25" s="9">
        <v>2.050164E-4</v>
      </c>
      <c r="E25" s="3">
        <f>I$8*GNOM!$G25+I$9*GNOM!$H25+I$10*GNOM!$I25+I$12</f>
        <v>4.8541789694501992E-2</v>
      </c>
      <c r="F25" s="3">
        <f t="shared" si="0"/>
        <v>14.727524504072839</v>
      </c>
      <c r="K25" s="10">
        <v>3.805E-2</v>
      </c>
      <c r="L25" s="9">
        <v>6.8779220000000002E-2</v>
      </c>
      <c r="M25" s="9">
        <v>2.217241E-4</v>
      </c>
      <c r="O25" s="3">
        <f>S$8*GNOM!$G25+S$9*GNOM!$H25+S$10*GNOM!$I25+S$12</f>
        <v>6.7186900032720057E-2</v>
      </c>
      <c r="P25" s="3">
        <f t="shared" si="1"/>
        <v>51.574482708566954</v>
      </c>
      <c r="U25" s="10">
        <v>3.805E-2</v>
      </c>
      <c r="V25" s="9">
        <v>9.0455820000000006E-2</v>
      </c>
      <c r="W25" s="9">
        <v>2.6540679999999999E-4</v>
      </c>
      <c r="Y25" s="3">
        <f>AC$8*GNOM!$G25+AC$9*GNOM!$H25+AC$10*GNOM!$I25+AC$12</f>
        <v>8.8147532544537235E-2</v>
      </c>
      <c r="Z25" s="3">
        <f t="shared" si="2"/>
        <v>75.640726470025442</v>
      </c>
      <c r="AE25" s="10">
        <v>3.805E-2</v>
      </c>
      <c r="AF25" s="9">
        <v>9.9836820000000007E-2</v>
      </c>
      <c r="AG25" s="9">
        <v>2.8674259999999997E-4</v>
      </c>
      <c r="AI25" s="3">
        <f>AM$8*GNOM!$G25+AM$9*GNOM!$H25+AM$10*GNOM!$I25+AM$12</f>
        <v>9.6834222388428384E-2</v>
      </c>
      <c r="AJ25" s="3">
        <f t="shared" si="3"/>
        <v>109.65030194749471</v>
      </c>
      <c r="AO25" s="9"/>
      <c r="AP25" s="9"/>
      <c r="AQ25" s="9"/>
      <c r="AS25" s="3"/>
      <c r="AT25" s="3"/>
    </row>
    <row r="26" spans="1:46" x14ac:dyDescent="0.25">
      <c r="A26" s="10">
        <v>3.9390000000000001E-2</v>
      </c>
      <c r="B26" s="9">
        <v>4.7676059999999999E-2</v>
      </c>
      <c r="C26" s="9">
        <v>1.972454E-4</v>
      </c>
      <c r="E26" s="3">
        <f>I$8*GNOM!$G26+I$9*GNOM!$H26+I$10*GNOM!$I26+I$12</f>
        <v>4.6717252881157474E-2</v>
      </c>
      <c r="F26" s="3">
        <f t="shared" si="0"/>
        <v>23.629184442590525</v>
      </c>
      <c r="K26" s="10">
        <v>3.9390000000000001E-2</v>
      </c>
      <c r="L26" s="9">
        <v>6.6275050000000002E-2</v>
      </c>
      <c r="M26" s="9">
        <v>2.1108920000000001E-4</v>
      </c>
      <c r="O26" s="3">
        <f>S$8*GNOM!$G26+S$9*GNOM!$H26+S$10*GNOM!$I26+S$12</f>
        <v>6.4588322621967495E-2</v>
      </c>
      <c r="P26" s="3">
        <f t="shared" si="1"/>
        <v>63.84953819366423</v>
      </c>
      <c r="U26" s="10">
        <v>3.9390000000000001E-2</v>
      </c>
      <c r="V26" s="9">
        <v>8.7149959999999999E-2</v>
      </c>
      <c r="W26" s="9">
        <v>2.561021E-4</v>
      </c>
      <c r="Y26" s="3">
        <f>AC$8*GNOM!$G26+AC$9*GNOM!$H26+AC$10*GNOM!$I26+AC$12</f>
        <v>8.4650592826418306E-2</v>
      </c>
      <c r="Z26" s="3">
        <f t="shared" si="2"/>
        <v>95.243170467210007</v>
      </c>
      <c r="AE26" s="10">
        <v>3.9390000000000001E-2</v>
      </c>
      <c r="AF26" s="9">
        <v>9.5890139999999999E-2</v>
      </c>
      <c r="AG26" s="9">
        <v>2.6561629999999998E-4</v>
      </c>
      <c r="AI26" s="3">
        <f>AM$8*GNOM!$G26+AM$9*GNOM!$H26+AM$10*GNOM!$I26+AM$12</f>
        <v>9.3083030207339851E-2</v>
      </c>
      <c r="AJ26" s="3">
        <f t="shared" si="3"/>
        <v>111.68873009172087</v>
      </c>
      <c r="AO26" s="9"/>
      <c r="AP26" s="9"/>
      <c r="AQ26" s="9"/>
      <c r="AS26" s="3"/>
      <c r="AT26" s="3"/>
    </row>
    <row r="27" spans="1:46" x14ac:dyDescent="0.25">
      <c r="A27" s="10">
        <v>4.0719999999999999E-2</v>
      </c>
      <c r="B27" s="9">
        <v>4.5832440000000002E-2</v>
      </c>
      <c r="C27" s="9">
        <v>1.8866059999999999E-4</v>
      </c>
      <c r="E27" s="3">
        <f>I$8*GNOM!$G27+I$9*GNOM!$H27+I$10*GNOM!$I27+I$12</f>
        <v>4.4925633516003247E-2</v>
      </c>
      <c r="F27" s="3">
        <f t="shared" si="0"/>
        <v>23.102916638502681</v>
      </c>
      <c r="K27" s="10">
        <v>4.0719999999999999E-2</v>
      </c>
      <c r="L27" s="9">
        <v>6.3580880000000006E-2</v>
      </c>
      <c r="M27" s="9">
        <v>2.0781679999999999E-4</v>
      </c>
      <c r="O27" s="3">
        <f>S$8*GNOM!$G27+S$9*GNOM!$H27+S$10*GNOM!$I27+S$12</f>
        <v>6.203121014158864E-2</v>
      </c>
      <c r="P27" s="3">
        <f t="shared" si="1"/>
        <v>55.6054123295729</v>
      </c>
      <c r="U27" s="10">
        <v>4.0719999999999999E-2</v>
      </c>
      <c r="V27" s="9">
        <v>8.3746660000000001E-2</v>
      </c>
      <c r="W27" s="9">
        <v>2.4410379999999999E-4</v>
      </c>
      <c r="Y27" s="3">
        <f>AC$8*GNOM!$G27+AC$9*GNOM!$H27+AC$10*GNOM!$I27+AC$12</f>
        <v>8.1205924523744796E-2</v>
      </c>
      <c r="Z27" s="3">
        <f t="shared" si="2"/>
        <v>108.33525825625176</v>
      </c>
      <c r="AE27" s="10">
        <v>4.0719999999999999E-2</v>
      </c>
      <c r="AF27" s="9">
        <v>9.2432959999999995E-2</v>
      </c>
      <c r="AG27" s="9">
        <v>2.7878959999999998E-4</v>
      </c>
      <c r="AI27" s="3">
        <f>AM$8*GNOM!$G27+AM$9*GNOM!$H27+AM$10*GNOM!$I27+AM$12</f>
        <v>8.9383212049791605E-2</v>
      </c>
      <c r="AJ27" s="3">
        <f t="shared" si="3"/>
        <v>119.66709783505596</v>
      </c>
      <c r="AO27" s="9"/>
      <c r="AP27" s="9"/>
      <c r="AQ27" s="9"/>
      <c r="AS27" s="3"/>
      <c r="AT27" s="3"/>
    </row>
    <row r="28" spans="1:46" x14ac:dyDescent="0.25">
      <c r="A28" s="10">
        <v>4.206E-2</v>
      </c>
      <c r="B28" s="9">
        <v>4.4130000000000003E-2</v>
      </c>
      <c r="C28" s="9">
        <v>1.8570699999999999E-4</v>
      </c>
      <c r="E28" s="3">
        <f>I$8*GNOM!$G28+I$9*GNOM!$H28+I$10*GNOM!$I28+I$12</f>
        <v>4.3149787874512374E-2</v>
      </c>
      <c r="F28" s="3">
        <f t="shared" si="0"/>
        <v>27.860159125048188</v>
      </c>
      <c r="K28" s="10">
        <v>4.206E-2</v>
      </c>
      <c r="L28" s="9">
        <v>6.103608E-2</v>
      </c>
      <c r="M28" s="9">
        <v>2.010088E-4</v>
      </c>
      <c r="O28" s="3">
        <f>S$8*GNOM!$G28+S$9*GNOM!$H28+S$10*GNOM!$I28+S$12</f>
        <v>5.9499438348559731E-2</v>
      </c>
      <c r="P28" s="3">
        <f t="shared" si="1"/>
        <v>58.440652972982676</v>
      </c>
      <c r="U28" s="10">
        <v>4.206E-2</v>
      </c>
      <c r="V28" s="9">
        <v>8.0447619999999997E-2</v>
      </c>
      <c r="W28" s="9">
        <v>2.3621579999999999E-4</v>
      </c>
      <c r="Y28" s="3">
        <f>AC$8*GNOM!$G28+AC$9*GNOM!$H28+AC$10*GNOM!$I28+AC$12</f>
        <v>7.7799372384186147E-2</v>
      </c>
      <c r="Z28" s="3">
        <f t="shared" si="2"/>
        <v>125.68958528158626</v>
      </c>
      <c r="AE28" s="10">
        <v>4.206E-2</v>
      </c>
      <c r="AF28" s="9">
        <v>8.8974919999999999E-2</v>
      </c>
      <c r="AG28" s="9">
        <v>2.6569719999999997E-4</v>
      </c>
      <c r="AI28" s="3">
        <f>AM$8*GNOM!$G28+AM$9*GNOM!$H28+AM$10*GNOM!$I28+AM$12</f>
        <v>8.5717662254173557E-2</v>
      </c>
      <c r="AJ28" s="3">
        <f t="shared" si="3"/>
        <v>150.29007307833029</v>
      </c>
      <c r="AO28" s="9"/>
      <c r="AP28" s="9"/>
      <c r="AQ28" s="9"/>
      <c r="AS28" s="3"/>
      <c r="AT28" s="3"/>
    </row>
    <row r="29" spans="1:46" x14ac:dyDescent="0.25">
      <c r="A29" s="10">
        <v>4.3389999999999998E-2</v>
      </c>
      <c r="B29" s="9">
        <v>4.2406270000000003E-2</v>
      </c>
      <c r="C29" s="9">
        <v>1.7562590000000001E-4</v>
      </c>
      <c r="E29" s="3">
        <f>I$8*GNOM!$G29+I$9*GNOM!$H29+I$10*GNOM!$I29+I$12</f>
        <v>4.1427019476828232E-2</v>
      </c>
      <c r="F29" s="3">
        <f t="shared" si="0"/>
        <v>31.089268158597221</v>
      </c>
      <c r="K29" s="10">
        <v>4.3389999999999998E-2</v>
      </c>
      <c r="L29" s="9">
        <v>5.8584410000000003E-2</v>
      </c>
      <c r="M29" s="9">
        <v>1.9965940000000001E-4</v>
      </c>
      <c r="O29" s="3">
        <f>S$8*GNOM!$G29+S$9*GNOM!$H29+S$10*GNOM!$I29+S$12</f>
        <v>5.7044372063686191E-2</v>
      </c>
      <c r="P29" s="3">
        <f t="shared" si="1"/>
        <v>59.495389881012173</v>
      </c>
      <c r="U29" s="10">
        <v>4.3389999999999998E-2</v>
      </c>
      <c r="V29" s="9">
        <v>7.7488760000000004E-2</v>
      </c>
      <c r="W29" s="9">
        <v>2.2579109999999999E-4</v>
      </c>
      <c r="Y29" s="3">
        <f>AC$8*GNOM!$G29+AC$9*GNOM!$H29+AC$10*GNOM!$I29+AC$12</f>
        <v>7.4498038556703228E-2</v>
      </c>
      <c r="Z29" s="3">
        <f t="shared" si="2"/>
        <v>175.44390712105402</v>
      </c>
      <c r="AE29" s="10">
        <v>4.3389999999999998E-2</v>
      </c>
      <c r="AF29" s="9">
        <v>8.5178420000000005E-2</v>
      </c>
      <c r="AG29" s="9">
        <v>2.5355110000000001E-4</v>
      </c>
      <c r="AI29" s="3">
        <f>AM$8*GNOM!$G29+AM$9*GNOM!$H29+AM$10*GNOM!$I29+AM$12</f>
        <v>8.2160536811762191E-2</v>
      </c>
      <c r="AJ29" s="3">
        <f t="shared" si="3"/>
        <v>141.66868197440581</v>
      </c>
      <c r="AO29" s="9"/>
      <c r="AP29" s="9"/>
      <c r="AQ29" s="9"/>
      <c r="AS29" s="3"/>
      <c r="AT29" s="3"/>
    </row>
    <row r="30" spans="1:46" x14ac:dyDescent="0.25">
      <c r="A30" s="10">
        <v>4.4729999999999999E-2</v>
      </c>
      <c r="B30" s="9">
        <v>4.0569750000000002E-2</v>
      </c>
      <c r="C30" s="9">
        <v>1.767087E-4</v>
      </c>
      <c r="E30" s="3">
        <f>I$8*GNOM!$G30+I$9*GNOM!$H30+I$10*GNOM!$I30+I$12</f>
        <v>3.9720024802807431E-2</v>
      </c>
      <c r="F30" s="3">
        <f t="shared" si="0"/>
        <v>23.122837635454243</v>
      </c>
      <c r="K30" s="10">
        <v>4.4729999999999999E-2</v>
      </c>
      <c r="L30" s="9">
        <v>5.6177310000000001E-2</v>
      </c>
      <c r="M30" s="9">
        <v>1.976394E-4</v>
      </c>
      <c r="O30" s="3">
        <f>S$8*GNOM!$G30+S$9*GNOM!$H30+S$10*GNOM!$I30+S$12</f>
        <v>5.4614646466162611E-2</v>
      </c>
      <c r="P30" s="3">
        <f t="shared" si="1"/>
        <v>62.514951946753747</v>
      </c>
      <c r="U30" s="10">
        <v>4.4729999999999999E-2</v>
      </c>
      <c r="V30" s="9">
        <v>7.4088310000000004E-2</v>
      </c>
      <c r="W30" s="9">
        <v>2.2461019999999999E-4</v>
      </c>
      <c r="Y30" s="3">
        <f>AC$8*GNOM!$G30+AC$9*GNOM!$H30+AC$10*GNOM!$I30+AC$12</f>
        <v>7.1234820892335127E-2</v>
      </c>
      <c r="Z30" s="3">
        <f t="shared" si="2"/>
        <v>161.39626832172573</v>
      </c>
      <c r="AE30" s="10">
        <v>4.4729999999999999E-2</v>
      </c>
      <c r="AF30" s="9">
        <v>8.1701360000000001E-2</v>
      </c>
      <c r="AG30" s="9">
        <v>2.3502000000000001E-4</v>
      </c>
      <c r="AI30" s="3">
        <f>AM$8*GNOM!$G30+AM$9*GNOM!$H30+AM$10*GNOM!$I30+AM$12</f>
        <v>7.863767973128101E-2</v>
      </c>
      <c r="AJ30" s="3">
        <f t="shared" si="3"/>
        <v>169.93280855707573</v>
      </c>
      <c r="AO30" s="9"/>
      <c r="AP30" s="9"/>
      <c r="AQ30" s="9"/>
      <c r="AS30" s="3"/>
      <c r="AT30" s="3"/>
    </row>
    <row r="31" spans="1:46" x14ac:dyDescent="0.25">
      <c r="A31" s="10">
        <v>4.6059999999999997E-2</v>
      </c>
      <c r="B31" s="9">
        <v>3.8987000000000001E-2</v>
      </c>
      <c r="C31" s="9">
        <v>1.7331390000000001E-4</v>
      </c>
      <c r="E31" s="3">
        <f>I$8*GNOM!$G31+I$9*GNOM!$H31+I$10*GNOM!$I31+I$12</f>
        <v>3.8066107372593368E-2</v>
      </c>
      <c r="F31" s="3">
        <f t="shared" si="0"/>
        <v>28.232621247185328</v>
      </c>
      <c r="K31" s="10">
        <v>4.6059999999999997E-2</v>
      </c>
      <c r="L31" s="9">
        <v>5.400543E-2</v>
      </c>
      <c r="M31" s="9">
        <v>1.978619E-4</v>
      </c>
      <c r="O31" s="3">
        <f>S$8*GNOM!$G31+S$9*GNOM!$H31+S$10*GNOM!$I31+S$12</f>
        <v>5.2261626376794434E-2</v>
      </c>
      <c r="P31" s="3">
        <f t="shared" si="1"/>
        <v>77.673129067606126</v>
      </c>
      <c r="U31" s="10">
        <v>4.6059999999999997E-2</v>
      </c>
      <c r="V31" s="9">
        <v>7.1095130000000006E-2</v>
      </c>
      <c r="W31" s="9">
        <v>2.160916E-4</v>
      </c>
      <c r="Y31" s="3">
        <f>AC$8*GNOM!$G31+AC$9*GNOM!$H31+AC$10*GNOM!$I31+AC$12</f>
        <v>6.8076821540042784E-2</v>
      </c>
      <c r="Z31" s="3">
        <f t="shared" si="2"/>
        <v>195.09739549931743</v>
      </c>
      <c r="AE31" s="10">
        <v>4.6059999999999997E-2</v>
      </c>
      <c r="AF31" s="9">
        <v>7.8338969999999994E-2</v>
      </c>
      <c r="AG31" s="9">
        <v>2.3656360000000001E-4</v>
      </c>
      <c r="AI31" s="3">
        <f>AM$8*GNOM!$G31+AM$9*GNOM!$H31+AM$10*GNOM!$I31+AM$12</f>
        <v>7.5223247004006538E-2</v>
      </c>
      <c r="AJ31" s="3">
        <f t="shared" si="3"/>
        <v>173.46898530447481</v>
      </c>
      <c r="AO31" s="9"/>
      <c r="AP31" s="9"/>
      <c r="AQ31" s="9"/>
      <c r="AS31" s="3"/>
      <c r="AT31" s="3"/>
    </row>
    <row r="32" spans="1:46" x14ac:dyDescent="0.25">
      <c r="A32" s="10">
        <v>4.7399999999999998E-2</v>
      </c>
      <c r="B32" s="9">
        <v>3.7246439999999999E-2</v>
      </c>
      <c r="C32" s="9">
        <v>1.7331350000000001E-4</v>
      </c>
      <c r="E32" s="3">
        <f>I$8*GNOM!$G32+I$9*GNOM!$H32+I$10*GNOM!$I32+I$12</f>
        <v>3.6443899288576991E-2</v>
      </c>
      <c r="F32" s="3">
        <f t="shared" si="0"/>
        <v>21.442200846522795</v>
      </c>
      <c r="K32" s="10">
        <v>4.7399999999999998E-2</v>
      </c>
      <c r="L32" s="9">
        <v>5.1547870000000003E-2</v>
      </c>
      <c r="M32" s="9">
        <v>1.99113E-4</v>
      </c>
      <c r="O32" s="3">
        <f>S$8*GNOM!$G32+S$9*GNOM!$H32+S$10*GNOM!$I32+S$12</f>
        <v>4.9955551236752084E-2</v>
      </c>
      <c r="P32" s="3">
        <f t="shared" si="1"/>
        <v>63.952981131848709</v>
      </c>
      <c r="U32" s="10">
        <v>4.7399999999999998E-2</v>
      </c>
      <c r="V32" s="9">
        <v>6.8162520000000004E-2</v>
      </c>
      <c r="W32" s="9">
        <v>2.189874E-4</v>
      </c>
      <c r="Y32" s="3">
        <f>AC$8*GNOM!$G32+AC$9*GNOM!$H32+AC$10*GNOM!$I32+AC$12</f>
        <v>6.4984349266074312E-2</v>
      </c>
      <c r="Z32" s="3">
        <f t="shared" si="2"/>
        <v>210.62804350595201</v>
      </c>
      <c r="AE32" s="10">
        <v>4.7399999999999998E-2</v>
      </c>
      <c r="AF32" s="9">
        <v>7.4980069999999996E-2</v>
      </c>
      <c r="AG32" s="9">
        <v>2.428117E-4</v>
      </c>
      <c r="AI32" s="3">
        <f>AM$8*GNOM!$G32+AM$9*GNOM!$H32+AM$10*GNOM!$I32+AM$12</f>
        <v>7.1875585158688082E-2</v>
      </c>
      <c r="AJ32" s="3">
        <f t="shared" si="3"/>
        <v>163.47067955169288</v>
      </c>
      <c r="AO32" s="9"/>
      <c r="AP32" s="9"/>
      <c r="AQ32" s="9"/>
      <c r="AS32" s="3"/>
      <c r="AT32" s="3"/>
    </row>
    <row r="33" spans="1:46" x14ac:dyDescent="0.25">
      <c r="A33" s="10">
        <v>4.8730000000000002E-2</v>
      </c>
      <c r="B33" s="9">
        <v>3.5622689999999999E-2</v>
      </c>
      <c r="C33" s="9">
        <v>1.7364870000000001E-4</v>
      </c>
      <c r="E33" s="3">
        <f>I$8*GNOM!$G33+I$9*GNOM!$H33+I$10*GNOM!$I33+I$12</f>
        <v>3.4879939172661648E-2</v>
      </c>
      <c r="F33" s="3">
        <f t="shared" si="0"/>
        <v>18.295455044492659</v>
      </c>
      <c r="K33" s="10">
        <v>4.8730000000000002E-2</v>
      </c>
      <c r="L33" s="9">
        <v>4.928884E-2</v>
      </c>
      <c r="M33" s="9">
        <v>1.950376E-4</v>
      </c>
      <c r="O33" s="3">
        <f>S$8*GNOM!$G33+S$9*GNOM!$H33+S$10*GNOM!$I33+S$12</f>
        <v>4.7734773800113275E-2</v>
      </c>
      <c r="P33" s="3">
        <f t="shared" si="1"/>
        <v>63.489563521679919</v>
      </c>
      <c r="U33" s="10">
        <v>4.8730000000000002E-2</v>
      </c>
      <c r="V33" s="9">
        <v>6.5198329999999999E-2</v>
      </c>
      <c r="W33" s="9">
        <v>2.0767609999999999E-4</v>
      </c>
      <c r="Y33" s="3">
        <f>AC$8*GNOM!$G33+AC$9*GNOM!$H33+AC$10*GNOM!$I33+AC$12</f>
        <v>6.2010013226467577E-2</v>
      </c>
      <c r="Z33" s="3">
        <f t="shared" si="2"/>
        <v>235.69473918716182</v>
      </c>
      <c r="AE33" s="10">
        <v>4.8730000000000002E-2</v>
      </c>
      <c r="AF33" s="9">
        <v>7.1853500000000001E-2</v>
      </c>
      <c r="AG33" s="9">
        <v>2.3680749999999999E-4</v>
      </c>
      <c r="AI33" s="3">
        <f>AM$8*GNOM!$G33+AM$9*GNOM!$H33+AM$10*GNOM!$I33+AM$12</f>
        <v>6.8648906371928983E-2</v>
      </c>
      <c r="AJ33" s="3">
        <f t="shared" si="3"/>
        <v>183.12811443739457</v>
      </c>
      <c r="AO33" s="9"/>
      <c r="AP33" s="9"/>
      <c r="AQ33" s="9"/>
      <c r="AS33" s="3"/>
      <c r="AT33" s="3"/>
    </row>
    <row r="34" spans="1:46" x14ac:dyDescent="0.25">
      <c r="A34" s="10">
        <v>5.0070000000000003E-2</v>
      </c>
      <c r="B34" s="9">
        <v>3.4187000000000002E-2</v>
      </c>
      <c r="C34" s="9">
        <v>1.726977E-4</v>
      </c>
      <c r="E34" s="3">
        <f>I$8*GNOM!$G34+I$9*GNOM!$H34+I$10*GNOM!$I34+I$12</f>
        <v>3.3349411977708757E-2</v>
      </c>
      <c r="F34" s="3">
        <f t="shared" si="0"/>
        <v>23.522734628637924</v>
      </c>
      <c r="K34" s="10">
        <v>5.0070000000000003E-2</v>
      </c>
      <c r="L34" s="9">
        <v>4.7149959999999998E-2</v>
      </c>
      <c r="M34" s="9">
        <v>1.8189629999999999E-4</v>
      </c>
      <c r="O34" s="3">
        <f>S$8*GNOM!$G34+S$9*GNOM!$H34+S$10*GNOM!$I34+S$12</f>
        <v>4.5563805377883043E-2</v>
      </c>
      <c r="P34" s="3">
        <f t="shared" si="1"/>
        <v>76.040210789117836</v>
      </c>
      <c r="U34" s="10">
        <v>5.0070000000000003E-2</v>
      </c>
      <c r="V34" s="9">
        <v>6.2199589999999999E-2</v>
      </c>
      <c r="W34" s="9">
        <v>2.0229180000000001E-4</v>
      </c>
      <c r="Y34" s="3">
        <f>AC$8*GNOM!$G34+AC$9*GNOM!$H34+AC$10*GNOM!$I34+AC$12</f>
        <v>5.910551023928004E-2</v>
      </c>
      <c r="Z34" s="3">
        <f t="shared" si="2"/>
        <v>233.94105944999873</v>
      </c>
      <c r="AE34" s="10">
        <v>5.0070000000000003E-2</v>
      </c>
      <c r="AF34" s="9">
        <v>6.8548590000000006E-2</v>
      </c>
      <c r="AG34" s="9">
        <v>2.2286459999999999E-4</v>
      </c>
      <c r="AI34" s="3">
        <f>AM$8*GNOM!$G34+AM$9*GNOM!$H34+AM$10*GNOM!$I34+AM$12</f>
        <v>6.5493184702243495E-2</v>
      </c>
      <c r="AJ34" s="3">
        <f t="shared" si="3"/>
        <v>187.95568845207757</v>
      </c>
      <c r="AO34" s="9"/>
      <c r="AP34" s="9"/>
      <c r="AQ34" s="9"/>
      <c r="AS34" s="3"/>
      <c r="AT34" s="3"/>
    </row>
    <row r="35" spans="1:46" x14ac:dyDescent="0.25">
      <c r="A35" s="10">
        <v>5.1400000000000001E-2</v>
      </c>
      <c r="B35" s="9">
        <v>3.2658680000000002E-2</v>
      </c>
      <c r="C35" s="9">
        <v>1.6384759999999999E-4</v>
      </c>
      <c r="E35" s="3">
        <f>I$8*GNOM!$G35+I$9*GNOM!$H35+I$10*GNOM!$I35+I$12</f>
        <v>3.1875147625311739E-2</v>
      </c>
      <c r="F35" s="3">
        <f t="shared" si="0"/>
        <v>22.868291676117153</v>
      </c>
      <c r="K35" s="10">
        <v>5.1400000000000001E-2</v>
      </c>
      <c r="L35" s="9">
        <v>4.5001180000000002E-2</v>
      </c>
      <c r="M35" s="9">
        <v>1.8393540000000001E-4</v>
      </c>
      <c r="O35" s="3">
        <f>S$8*GNOM!$G35+S$9*GNOM!$H35+S$10*GNOM!$I35+S$12</f>
        <v>4.3475706492368149E-2</v>
      </c>
      <c r="P35" s="3">
        <f t="shared" si="1"/>
        <v>68.782617286448144</v>
      </c>
      <c r="U35" s="10">
        <v>5.1400000000000001E-2</v>
      </c>
      <c r="V35" s="9">
        <v>5.929574E-2</v>
      </c>
      <c r="W35" s="9">
        <v>2.0953899999999999E-4</v>
      </c>
      <c r="Y35" s="3">
        <f>AC$8*GNOM!$G35+AC$9*GNOM!$H35+AC$10*GNOM!$I35+AC$12</f>
        <v>5.631547511610209E-2</v>
      </c>
      <c r="Z35" s="3">
        <f t="shared" si="2"/>
        <v>202.29260045508832</v>
      </c>
      <c r="AE35" s="10">
        <v>5.1400000000000001E-2</v>
      </c>
      <c r="AF35" s="9">
        <v>6.5469669999999994E-2</v>
      </c>
      <c r="AG35" s="9">
        <v>2.2536520000000001E-4</v>
      </c>
      <c r="AI35" s="3">
        <f>AM$8*GNOM!$G35+AM$9*GNOM!$H35+AM$10*GNOM!$I35+AM$12</f>
        <v>6.2457667610127651E-2</v>
      </c>
      <c r="AJ35" s="3">
        <f t="shared" si="3"/>
        <v>178.62280891003721</v>
      </c>
      <c r="AO35" s="9"/>
      <c r="AP35" s="9"/>
      <c r="AQ35" s="9"/>
      <c r="AS35" s="3"/>
      <c r="AT35" s="3"/>
    </row>
    <row r="36" spans="1:46" x14ac:dyDescent="0.25">
      <c r="A36" s="10">
        <v>5.2740000000000002E-2</v>
      </c>
      <c r="B36" s="9">
        <v>3.130115E-2</v>
      </c>
      <c r="C36" s="9">
        <v>1.678704E-4</v>
      </c>
      <c r="E36" s="3">
        <f>I$8*GNOM!$G36+I$9*GNOM!$H36+I$10*GNOM!$I36+I$12</f>
        <v>3.0442418594928879E-2</v>
      </c>
      <c r="F36" s="3">
        <f t="shared" si="0"/>
        <v>26.167753580923264</v>
      </c>
      <c r="K36" s="10">
        <v>5.2740000000000002E-2</v>
      </c>
      <c r="L36" s="9">
        <v>4.2910320000000002E-2</v>
      </c>
      <c r="M36" s="9">
        <v>1.8638779999999999E-4</v>
      </c>
      <c r="O36" s="3">
        <f>S$8*GNOM!$G36+S$9*GNOM!$H36+S$10*GNOM!$I36+S$12</f>
        <v>4.1443392862640559E-2</v>
      </c>
      <c r="P36" s="3">
        <f t="shared" si="1"/>
        <v>61.941557486791993</v>
      </c>
      <c r="U36" s="10">
        <v>5.2740000000000002E-2</v>
      </c>
      <c r="V36" s="9">
        <v>5.6649369999999998E-2</v>
      </c>
      <c r="W36" s="9">
        <v>2.00294E-4</v>
      </c>
      <c r="Y36" s="3">
        <f>AC$8*GNOM!$G36+AC$9*GNOM!$H36+AC$10*GNOM!$I36+AC$12</f>
        <v>5.3599241278846244E-2</v>
      </c>
      <c r="Z36" s="3">
        <f t="shared" si="2"/>
        <v>231.89984373721612</v>
      </c>
      <c r="AE36" s="10">
        <v>5.2740000000000002E-2</v>
      </c>
      <c r="AF36" s="9">
        <v>6.2360949999999998E-2</v>
      </c>
      <c r="AG36" s="9">
        <v>2.198344E-4</v>
      </c>
      <c r="AI36" s="3">
        <f>AM$8*GNOM!$G36+AM$9*GNOM!$H36+AM$10*GNOM!$I36+AM$12</f>
        <v>5.9494455717139925E-2</v>
      </c>
      <c r="AJ36" s="3">
        <f t="shared" si="3"/>
        <v>170.02424499215934</v>
      </c>
      <c r="AO36" s="9"/>
      <c r="AP36" s="9"/>
      <c r="AQ36" s="9"/>
      <c r="AS36" s="3"/>
      <c r="AT36" s="3"/>
    </row>
    <row r="37" spans="1:46" x14ac:dyDescent="0.25">
      <c r="A37" s="10">
        <v>5.407E-2</v>
      </c>
      <c r="B37" s="9">
        <v>2.9811750000000001E-2</v>
      </c>
      <c r="C37" s="9">
        <v>1.65286E-4</v>
      </c>
      <c r="E37" s="3">
        <f>I$8*GNOM!$G37+I$9*GNOM!$H37+I$10*GNOM!$I37+I$12</f>
        <v>2.9069138005851012E-2</v>
      </c>
      <c r="F37" s="3">
        <f t="shared" si="0"/>
        <v>20.186070207820968</v>
      </c>
      <c r="K37" s="10">
        <v>5.407E-2</v>
      </c>
      <c r="L37" s="9">
        <v>4.1134160000000003E-2</v>
      </c>
      <c r="M37" s="9">
        <v>1.7815609999999999E-4</v>
      </c>
      <c r="O37" s="3">
        <f>S$8*GNOM!$G37+S$9*GNOM!$H37+S$10*GNOM!$I37+S$12</f>
        <v>3.9500112798188269E-2</v>
      </c>
      <c r="P37" s="3">
        <f t="shared" si="1"/>
        <v>84.125527637693722</v>
      </c>
      <c r="U37" s="10">
        <v>5.407E-2</v>
      </c>
      <c r="V37" s="9">
        <v>5.4074150000000001E-2</v>
      </c>
      <c r="W37" s="9">
        <v>1.9967450000000001E-4</v>
      </c>
      <c r="Y37" s="3">
        <f>AC$8*GNOM!$G37+AC$9*GNOM!$H37+AC$10*GNOM!$I37+AC$12</f>
        <v>5.1006724857533783E-2</v>
      </c>
      <c r="Z37" s="3">
        <f t="shared" si="2"/>
        <v>235.99496362932601</v>
      </c>
      <c r="AE37" s="10">
        <v>5.407E-2</v>
      </c>
      <c r="AF37" s="9">
        <v>5.943735E-2</v>
      </c>
      <c r="AG37" s="9">
        <v>2.1736950000000001E-4</v>
      </c>
      <c r="AI37" s="3">
        <f>AM$8*GNOM!$G37+AM$9*GNOM!$H37+AM$10*GNOM!$I37+AM$12</f>
        <v>5.6663228626084798E-2</v>
      </c>
      <c r="AJ37" s="3">
        <f t="shared" si="3"/>
        <v>162.87472827698855</v>
      </c>
      <c r="AO37" s="9"/>
      <c r="AP37" s="9"/>
      <c r="AQ37" s="9"/>
      <c r="AS37" s="3"/>
      <c r="AT37" s="3"/>
    </row>
    <row r="38" spans="1:46" x14ac:dyDescent="0.25">
      <c r="A38" s="10">
        <v>5.5410000000000001E-2</v>
      </c>
      <c r="B38" s="9">
        <v>2.851681E-2</v>
      </c>
      <c r="C38" s="9">
        <v>1.644273E-4</v>
      </c>
      <c r="E38" s="3">
        <f>I$8*GNOM!$G38+I$9*GNOM!$H38+I$10*GNOM!$I38+I$12</f>
        <v>2.7729290337735597E-2</v>
      </c>
      <c r="F38" s="3">
        <f t="shared" si="0"/>
        <v>22.939025312137261</v>
      </c>
      <c r="K38" s="10">
        <v>5.5410000000000001E-2</v>
      </c>
      <c r="L38" s="9">
        <v>3.9241470000000001E-2</v>
      </c>
      <c r="M38" s="9">
        <v>1.786387E-4</v>
      </c>
      <c r="O38" s="3">
        <f>S$8*GNOM!$G38+S$9*GNOM!$H38+S$10*GNOM!$I38+S$12</f>
        <v>3.7606641748144543E-2</v>
      </c>
      <c r="P38" s="3">
        <f t="shared" si="1"/>
        <v>83.75161093411144</v>
      </c>
      <c r="U38" s="10">
        <v>5.5410000000000001E-2</v>
      </c>
      <c r="V38" s="9">
        <v>5.1593529999999999E-2</v>
      </c>
      <c r="W38" s="9">
        <v>1.944181E-4</v>
      </c>
      <c r="Y38" s="3">
        <f>AC$8*GNOM!$G38+AC$9*GNOM!$H38+AC$10*GNOM!$I38+AC$12</f>
        <v>4.8484041488640515E-2</v>
      </c>
      <c r="Z38" s="3">
        <f t="shared" si="2"/>
        <v>255.80234650820114</v>
      </c>
      <c r="AE38" s="10">
        <v>5.5410000000000001E-2</v>
      </c>
      <c r="AF38" s="9">
        <v>5.6645569999999999E-2</v>
      </c>
      <c r="AG38" s="9">
        <v>2.194265E-4</v>
      </c>
      <c r="AI38" s="3">
        <f>AM$8*GNOM!$G38+AM$9*GNOM!$H38+AM$10*GNOM!$I38+AM$12</f>
        <v>5.3902958652103261E-2</v>
      </c>
      <c r="AJ38" s="3">
        <f t="shared" si="3"/>
        <v>156.22494681725857</v>
      </c>
      <c r="AO38" s="9"/>
      <c r="AP38" s="9"/>
      <c r="AQ38" s="9"/>
      <c r="AS38" s="3"/>
      <c r="AT38" s="3"/>
    </row>
    <row r="39" spans="1:46" x14ac:dyDescent="0.25">
      <c r="A39" s="10">
        <v>5.6739999999999999E-2</v>
      </c>
      <c r="B39" s="9">
        <v>2.7269350000000001E-2</v>
      </c>
      <c r="C39" s="9">
        <v>1.5274280000000001E-4</v>
      </c>
      <c r="E39" s="3">
        <f>I$8*GNOM!$G39+I$9*GNOM!$H39+I$10*GNOM!$I39+I$12</f>
        <v>2.6445443961395646E-2</v>
      </c>
      <c r="F39" s="3">
        <f t="shared" si="0"/>
        <v>29.096039433676459</v>
      </c>
      <c r="K39" s="10">
        <v>5.6739999999999999E-2</v>
      </c>
      <c r="L39" s="9">
        <v>3.7136839999999997E-2</v>
      </c>
      <c r="M39" s="9">
        <v>1.693206E-4</v>
      </c>
      <c r="O39" s="3">
        <f>S$8*GNOM!$G39+S$9*GNOM!$H39+S$10*GNOM!$I39+S$12</f>
        <v>3.57964761332107E-2</v>
      </c>
      <c r="P39" s="3">
        <f t="shared" si="1"/>
        <v>62.665112822139228</v>
      </c>
      <c r="U39" s="10">
        <v>5.6739999999999999E-2</v>
      </c>
      <c r="V39" s="9">
        <v>4.9012989999999999E-2</v>
      </c>
      <c r="W39" s="9">
        <v>1.8341890000000001E-4</v>
      </c>
      <c r="Y39" s="3">
        <f>AC$8*GNOM!$G39+AC$9*GNOM!$H39+AC$10*GNOM!$I39+AC$12</f>
        <v>4.6076463587500005E-2</v>
      </c>
      <c r="Z39" s="3">
        <f t="shared" si="2"/>
        <v>256.31832346025641</v>
      </c>
      <c r="AE39" s="10">
        <v>5.6739999999999999E-2</v>
      </c>
      <c r="AF39" s="9">
        <v>5.3877229999999998E-2</v>
      </c>
      <c r="AG39" s="9">
        <v>2.0973939999999999E-4</v>
      </c>
      <c r="AI39" s="3">
        <f>AM$8*GNOM!$G39+AM$9*GNOM!$H39+AM$10*GNOM!$I39+AM$12</f>
        <v>5.1266301009819236E-2</v>
      </c>
      <c r="AJ39" s="3">
        <f t="shared" si="3"/>
        <v>154.96373602377736</v>
      </c>
      <c r="AO39" s="9"/>
      <c r="AP39" s="9"/>
      <c r="AQ39" s="9"/>
      <c r="AS39" s="3"/>
      <c r="AT39" s="3"/>
    </row>
    <row r="40" spans="1:46" x14ac:dyDescent="0.25">
      <c r="A40" s="10">
        <v>5.808E-2</v>
      </c>
      <c r="B40" s="9">
        <v>2.5918989999999999E-2</v>
      </c>
      <c r="C40" s="9">
        <v>1.5390529999999999E-4</v>
      </c>
      <c r="E40" s="3">
        <f>I$8*GNOM!$G40+I$9*GNOM!$H40+I$10*GNOM!$I40+I$12</f>
        <v>2.5204594931054206E-2</v>
      </c>
      <c r="F40" s="3">
        <f t="shared" si="0"/>
        <v>21.546153267256745</v>
      </c>
      <c r="K40" s="10">
        <v>5.808E-2</v>
      </c>
      <c r="L40" s="9">
        <v>3.5398180000000001E-2</v>
      </c>
      <c r="M40" s="9">
        <v>1.643448E-4</v>
      </c>
      <c r="O40" s="3">
        <f>S$8*GNOM!$G40+S$9*GNOM!$H40+S$10*GNOM!$I40+S$12</f>
        <v>3.4045395737541381E-2</v>
      </c>
      <c r="P40" s="3">
        <f t="shared" si="1"/>
        <v>67.75559292701891</v>
      </c>
      <c r="U40" s="10">
        <v>5.808E-2</v>
      </c>
      <c r="V40" s="9">
        <v>4.6638489999999998E-2</v>
      </c>
      <c r="W40" s="9">
        <v>1.8337710000000001E-4</v>
      </c>
      <c r="Y40" s="3">
        <f>AC$8*GNOM!$G40+AC$9*GNOM!$H40+AC$10*GNOM!$I40+AC$12</f>
        <v>4.374763055012007E-2</v>
      </c>
      <c r="Z40" s="3">
        <f t="shared" si="2"/>
        <v>248.5213785239965</v>
      </c>
      <c r="AE40" s="10">
        <v>5.808E-2</v>
      </c>
      <c r="AF40" s="9">
        <v>5.1290580000000002E-2</v>
      </c>
      <c r="AG40" s="9">
        <v>2.0077039999999999E-4</v>
      </c>
      <c r="AI40" s="3">
        <f>AM$8*GNOM!$G40+AM$9*GNOM!$H40+AM$10*GNOM!$I40+AM$12</f>
        <v>4.8709542555908716E-2</v>
      </c>
      <c r="AJ40" s="3">
        <f t="shared" si="3"/>
        <v>165.26817891132615</v>
      </c>
      <c r="AO40" s="9"/>
      <c r="AP40" s="9"/>
      <c r="AQ40" s="9"/>
      <c r="AS40" s="3"/>
      <c r="AT40" s="3"/>
    </row>
    <row r="41" spans="1:46" x14ac:dyDescent="0.25">
      <c r="A41" s="10">
        <v>5.9409999999999998E-2</v>
      </c>
      <c r="B41" s="9">
        <v>2.4752030000000001E-2</v>
      </c>
      <c r="C41" s="9">
        <v>1.484364E-4</v>
      </c>
      <c r="E41" s="3">
        <f>I$8*GNOM!$G41+I$9*GNOM!$H41+I$10*GNOM!$I41+I$12</f>
        <v>2.4027588042759517E-2</v>
      </c>
      <c r="F41" s="3">
        <f t="shared" si="0"/>
        <v>23.81915577141055</v>
      </c>
      <c r="K41" s="10">
        <v>5.9409999999999998E-2</v>
      </c>
      <c r="L41" s="9">
        <v>3.3630090000000001E-2</v>
      </c>
      <c r="M41" s="9">
        <v>1.6395919999999999E-4</v>
      </c>
      <c r="O41" s="3">
        <f>S$8*GNOM!$G41+S$9*GNOM!$H41+S$10*GNOM!$I41+S$12</f>
        <v>3.2384032916755186E-2</v>
      </c>
      <c r="P41" s="3">
        <f t="shared" si="1"/>
        <v>57.756955876203016</v>
      </c>
      <c r="U41" s="10">
        <v>5.9409999999999998E-2</v>
      </c>
      <c r="V41" s="9">
        <v>4.4380790000000003E-2</v>
      </c>
      <c r="W41" s="9">
        <v>1.768005E-4</v>
      </c>
      <c r="Y41" s="3">
        <f>AC$8*GNOM!$G41+AC$9*GNOM!$H41+AC$10*GNOM!$I41+AC$12</f>
        <v>4.1538508817738927E-2</v>
      </c>
      <c r="Z41" s="3">
        <f t="shared" si="2"/>
        <v>258.44438541656444</v>
      </c>
      <c r="AE41" s="10">
        <v>5.9409999999999998E-2</v>
      </c>
      <c r="AF41" s="9">
        <v>4.8746490000000003E-2</v>
      </c>
      <c r="AG41" s="9">
        <v>1.955537E-4</v>
      </c>
      <c r="AI41" s="3">
        <f>AM$8*GNOM!$G41+AM$9*GNOM!$H41+AM$10*GNOM!$I41+AM$12</f>
        <v>4.6281152269878063E-2</v>
      </c>
      <c r="AJ41" s="3">
        <f t="shared" si="3"/>
        <v>158.93544770971701</v>
      </c>
      <c r="AO41" s="9"/>
      <c r="AP41" s="9"/>
      <c r="AQ41" s="9"/>
      <c r="AS41" s="3"/>
      <c r="AT41" s="3"/>
    </row>
    <row r="42" spans="1:46" x14ac:dyDescent="0.25">
      <c r="A42" s="10">
        <v>6.0749999999999998E-2</v>
      </c>
      <c r="B42" s="9">
        <v>2.348072E-2</v>
      </c>
      <c r="C42" s="9">
        <v>1.5097329999999999E-4</v>
      </c>
      <c r="E42" s="3">
        <f>I$8*GNOM!$G42+I$9*GNOM!$H42+I$10*GNOM!$I42+I$12</f>
        <v>2.2885476099411644E-2</v>
      </c>
      <c r="F42" s="3">
        <f t="shared" si="0"/>
        <v>15.544960104254152</v>
      </c>
      <c r="K42" s="10">
        <v>6.0749999999999998E-2</v>
      </c>
      <c r="L42" s="9">
        <v>3.196529E-2</v>
      </c>
      <c r="M42" s="9">
        <v>1.6509080000000001E-4</v>
      </c>
      <c r="O42" s="3">
        <f>S$8*GNOM!$G42+S$9*GNOM!$H42+S$10*GNOM!$I42+S$12</f>
        <v>3.0775779073854807E-2</v>
      </c>
      <c r="P42" s="3">
        <f t="shared" si="1"/>
        <v>51.914793041004039</v>
      </c>
      <c r="U42" s="10">
        <v>6.0749999999999998E-2</v>
      </c>
      <c r="V42" s="9">
        <v>4.2043030000000002E-2</v>
      </c>
      <c r="W42" s="9">
        <v>1.7929339999999999E-4</v>
      </c>
      <c r="Y42" s="3">
        <f>AC$8*GNOM!$G42+AC$9*GNOM!$H42+AC$10*GNOM!$I42+AC$12</f>
        <v>3.9404163715615476E-2</v>
      </c>
      <c r="Z42" s="3">
        <f t="shared" si="2"/>
        <v>216.62379645083647</v>
      </c>
      <c r="AE42" s="10">
        <v>6.0749999999999998E-2</v>
      </c>
      <c r="AF42" s="9">
        <v>4.6305350000000002E-2</v>
      </c>
      <c r="AG42" s="9">
        <v>2.037025E-4</v>
      </c>
      <c r="AI42" s="3">
        <f>AM$8*GNOM!$G42+AM$9*GNOM!$H42+AM$10*GNOM!$I42+AM$12</f>
        <v>4.3931313090166402E-2</v>
      </c>
      <c r="AJ42" s="3">
        <f t="shared" si="3"/>
        <v>135.82578242243486</v>
      </c>
      <c r="AO42" s="9"/>
      <c r="AP42" s="9"/>
      <c r="AQ42" s="9"/>
      <c r="AS42" s="3"/>
      <c r="AT42" s="3"/>
    </row>
    <row r="43" spans="1:46" x14ac:dyDescent="0.25">
      <c r="A43" s="10">
        <v>6.2080000000000003E-2</v>
      </c>
      <c r="B43" s="9">
        <v>2.2427829999999999E-2</v>
      </c>
      <c r="C43" s="9">
        <v>1.4422600000000001E-4</v>
      </c>
      <c r="E43" s="3">
        <f>I$8*GNOM!$G43+I$9*GNOM!$H43+I$10*GNOM!$I43+I$12</f>
        <v>2.1794456274325327E-2</v>
      </c>
      <c r="F43" s="3">
        <f t="shared" si="0"/>
        <v>19.285591760591114</v>
      </c>
      <c r="K43" s="10">
        <v>6.2080000000000003E-2</v>
      </c>
      <c r="L43" s="9">
        <v>3.0260539999999999E-2</v>
      </c>
      <c r="M43" s="9">
        <v>1.548713E-4</v>
      </c>
      <c r="O43" s="3">
        <f>S$8*GNOM!$G43+S$9*GNOM!$H43+S$10*GNOM!$I43+S$12</f>
        <v>2.9241802572421607E-2</v>
      </c>
      <c r="P43" s="3">
        <f t="shared" si="1"/>
        <v>43.26957568809275</v>
      </c>
      <c r="U43" s="10">
        <v>6.2080000000000003E-2</v>
      </c>
      <c r="V43" s="9">
        <v>3.9998029999999997E-2</v>
      </c>
      <c r="W43" s="9">
        <v>1.697228E-4</v>
      </c>
      <c r="Y43" s="3">
        <f>AC$8*GNOM!$G43+AC$9*GNOM!$H43+AC$10*GNOM!$I43+AC$12</f>
        <v>3.7371368555215612E-2</v>
      </c>
      <c r="Z43" s="3">
        <f t="shared" si="2"/>
        <v>239.51230092621478</v>
      </c>
      <c r="AE43" s="10">
        <v>6.2080000000000003E-2</v>
      </c>
      <c r="AF43" s="9">
        <v>4.3953510000000001E-2</v>
      </c>
      <c r="AG43" s="9">
        <v>1.823289E-4</v>
      </c>
      <c r="AI43" s="3">
        <f>AM$8*GNOM!$G43+AM$9*GNOM!$H43+AM$10*GNOM!$I43+AM$12</f>
        <v>4.168911978267173E-2</v>
      </c>
      <c r="AJ43" s="3">
        <f t="shared" si="3"/>
        <v>154.23804656320405</v>
      </c>
      <c r="AO43" s="9"/>
      <c r="AP43" s="9"/>
      <c r="AQ43" s="9"/>
      <c r="AS43" s="3"/>
      <c r="AT43" s="3"/>
    </row>
    <row r="44" spans="1:46" x14ac:dyDescent="0.25">
      <c r="A44" s="10">
        <v>6.3420000000000004E-2</v>
      </c>
      <c r="B44" s="9">
        <v>2.1324429999999998E-2</v>
      </c>
      <c r="C44" s="9">
        <v>1.406469E-4</v>
      </c>
      <c r="E44" s="3">
        <f>I$8*GNOM!$G44+I$9*GNOM!$H44+I$10*GNOM!$I44+I$12</f>
        <v>2.0739793418170189E-2</v>
      </c>
      <c r="F44" s="3">
        <f t="shared" si="0"/>
        <v>17.278723079161907</v>
      </c>
      <c r="K44" s="10">
        <v>6.3420000000000004E-2</v>
      </c>
      <c r="L44" s="9">
        <v>2.8712120000000001E-2</v>
      </c>
      <c r="M44" s="9">
        <v>1.5056760000000001E-4</v>
      </c>
      <c r="O44" s="3">
        <f>S$8*GNOM!$G44+S$9*GNOM!$H44+S$10*GNOM!$I44+S$12</f>
        <v>2.7764235012351469E-2</v>
      </c>
      <c r="P44" s="3">
        <f t="shared" si="1"/>
        <v>39.632204874025589</v>
      </c>
      <c r="U44" s="10">
        <v>6.3420000000000004E-2</v>
      </c>
      <c r="V44" s="9">
        <v>3.7933479999999999E-2</v>
      </c>
      <c r="W44" s="9">
        <v>1.659291E-4</v>
      </c>
      <c r="Y44" s="3">
        <f>AC$8*GNOM!$G44+AC$9*GNOM!$H44+AC$10*GNOM!$I44+AC$12</f>
        <v>3.5418293602911932E-2</v>
      </c>
      <c r="Z44" s="3">
        <f t="shared" si="2"/>
        <v>229.77101143001448</v>
      </c>
      <c r="AE44" s="10">
        <v>6.3420000000000004E-2</v>
      </c>
      <c r="AF44" s="9">
        <v>4.1552249999999999E-2</v>
      </c>
      <c r="AG44" s="9">
        <v>1.7803489999999999E-4</v>
      </c>
      <c r="AI44" s="3">
        <f>AM$8*GNOM!$G44+AM$9*GNOM!$H44+AM$10*GNOM!$I44+AM$12</f>
        <v>3.9533071570741429E-2</v>
      </c>
      <c r="AJ44" s="3">
        <f t="shared" si="3"/>
        <v>128.62906304698583</v>
      </c>
      <c r="AO44" s="9"/>
      <c r="AP44" s="9"/>
      <c r="AQ44" s="9"/>
      <c r="AS44" s="3"/>
      <c r="AT44" s="3"/>
    </row>
    <row r="45" spans="1:46" x14ac:dyDescent="0.25">
      <c r="A45" s="10">
        <v>6.4750000000000002E-2</v>
      </c>
      <c r="B45" s="9">
        <v>2.021568E-2</v>
      </c>
      <c r="C45" s="9">
        <v>1.4157300000000001E-4</v>
      </c>
      <c r="E45" s="3">
        <f>I$8*GNOM!$G45+I$9*GNOM!$H45+I$10*GNOM!$I45+I$12</f>
        <v>1.9743801979767491E-2</v>
      </c>
      <c r="F45" s="3">
        <f t="shared" si="0"/>
        <v>11.109605236219227</v>
      </c>
      <c r="K45" s="10">
        <v>6.4750000000000002E-2</v>
      </c>
      <c r="L45" s="9">
        <v>2.7236179999999999E-2</v>
      </c>
      <c r="M45" s="9">
        <v>1.5278629999999999E-4</v>
      </c>
      <c r="O45" s="3">
        <f>S$8*GNOM!$G45+S$9*GNOM!$H45+S$10*GNOM!$I45+S$12</f>
        <v>2.636779283191628E-2</v>
      </c>
      <c r="P45" s="3">
        <f t="shared" si="1"/>
        <v>32.304123891155562</v>
      </c>
      <c r="U45" s="10">
        <v>6.4750000000000002E-2</v>
      </c>
      <c r="V45" s="9">
        <v>3.5820270000000001E-2</v>
      </c>
      <c r="W45" s="9">
        <v>1.6669579999999999E-4</v>
      </c>
      <c r="Y45" s="3">
        <f>AC$8*GNOM!$G45+AC$9*GNOM!$H45+AC$10*GNOM!$I45+AC$12</f>
        <v>3.3572012033321053E-2</v>
      </c>
      <c r="Z45" s="3">
        <f t="shared" si="2"/>
        <v>181.90430054890791</v>
      </c>
      <c r="AE45" s="10">
        <v>6.4750000000000002E-2</v>
      </c>
      <c r="AF45" s="9">
        <v>3.93055E-2</v>
      </c>
      <c r="AG45" s="9">
        <v>1.8107959999999999E-4</v>
      </c>
      <c r="AI45" s="3">
        <f>AM$8*GNOM!$G45+AM$9*GNOM!$H45+AM$10*GNOM!$I45+AM$12</f>
        <v>3.7492832821338341E-2</v>
      </c>
      <c r="AJ45" s="3">
        <f t="shared" si="3"/>
        <v>100.20677596472251</v>
      </c>
      <c r="AO45" s="9"/>
      <c r="AP45" s="9"/>
      <c r="AQ45" s="9"/>
      <c r="AS45" s="3"/>
      <c r="AT45" s="3"/>
    </row>
    <row r="46" spans="1:46" x14ac:dyDescent="0.25">
      <c r="A46" s="10">
        <v>6.6089999999999996E-2</v>
      </c>
      <c r="B46" s="9">
        <v>1.936326E-2</v>
      </c>
      <c r="C46" s="9">
        <v>1.417914E-4</v>
      </c>
      <c r="E46" s="3">
        <f>I$8*GNOM!$G46+I$9*GNOM!$H46+I$10*GNOM!$I46+I$12</f>
        <v>1.8787099187053357E-2</v>
      </c>
      <c r="F46" s="3">
        <f t="shared" si="0"/>
        <v>16.511542715278871</v>
      </c>
      <c r="K46" s="10">
        <v>6.6089999999999996E-2</v>
      </c>
      <c r="L46" s="9">
        <v>2.588609E-2</v>
      </c>
      <c r="M46" s="9">
        <v>1.5143949999999999E-4</v>
      </c>
      <c r="O46" s="3">
        <f>S$8*GNOM!$G46+S$9*GNOM!$H46+S$10*GNOM!$I46+S$12</f>
        <v>2.5025143638974717E-2</v>
      </c>
      <c r="P46" s="3">
        <f t="shared" si="1"/>
        <v>32.320186289260455</v>
      </c>
      <c r="U46" s="10">
        <v>6.6089999999999996E-2</v>
      </c>
      <c r="V46" s="9">
        <v>3.3936210000000001E-2</v>
      </c>
      <c r="W46" s="9">
        <v>1.6170250000000001E-4</v>
      </c>
      <c r="Y46" s="3">
        <f>AC$8*GNOM!$G46+AC$9*GNOM!$H46+AC$10*GNOM!$I46+AC$12</f>
        <v>3.1796500983043256E-2</v>
      </c>
      <c r="Z46" s="3">
        <f t="shared" si="2"/>
        <v>175.09589519519855</v>
      </c>
      <c r="AE46" s="10">
        <v>6.6089999999999996E-2</v>
      </c>
      <c r="AF46" s="9">
        <v>3.7346610000000002E-2</v>
      </c>
      <c r="AG46" s="9">
        <v>1.7519939999999999E-4</v>
      </c>
      <c r="AI46" s="3">
        <f>AM$8*GNOM!$G46+AM$9*GNOM!$H46+AM$10*GNOM!$I46+AM$12</f>
        <v>3.5527528544201492E-2</v>
      </c>
      <c r="AJ46" s="3">
        <f t="shared" si="3"/>
        <v>107.8050397628665</v>
      </c>
      <c r="AO46" s="9"/>
      <c r="AP46" s="9"/>
      <c r="AQ46" s="9"/>
      <c r="AS46" s="3"/>
      <c r="AT46" s="3"/>
    </row>
    <row r="47" spans="1:46" x14ac:dyDescent="0.25">
      <c r="A47" s="10">
        <v>6.7419999999999994E-2</v>
      </c>
      <c r="B47" s="9">
        <v>1.8317710000000001E-2</v>
      </c>
      <c r="C47" s="9">
        <v>1.3910699999999999E-4</v>
      </c>
      <c r="E47" s="3">
        <f>I$8*GNOM!$G47+I$9*GNOM!$H47+I$10*GNOM!$I47+I$12</f>
        <v>1.7870200512799941E-2</v>
      </c>
      <c r="F47" s="3">
        <f t="shared" si="0"/>
        <v>10.349193909430666</v>
      </c>
      <c r="K47" s="10">
        <v>6.7419999999999994E-2</v>
      </c>
      <c r="L47" s="9">
        <v>2.4629669999999999E-2</v>
      </c>
      <c r="M47" s="9">
        <v>1.4932279999999999E-4</v>
      </c>
      <c r="O47" s="3">
        <f>S$8*GNOM!$G47+S$9*GNOM!$H47+S$10*GNOM!$I47+S$12</f>
        <v>2.3744631517561655E-2</v>
      </c>
      <c r="P47" s="3">
        <f t="shared" si="1"/>
        <v>35.129507365631625</v>
      </c>
      <c r="U47" s="10">
        <v>6.7419999999999994E-2</v>
      </c>
      <c r="V47" s="9">
        <v>3.2072219999999999E-2</v>
      </c>
      <c r="W47" s="9">
        <v>1.602265E-4</v>
      </c>
      <c r="Y47" s="3">
        <f>AC$8*GNOM!$G47+AC$9*GNOM!$H47+AC$10*GNOM!$I47+AC$12</f>
        <v>3.0109322089052322E-2</v>
      </c>
      <c r="Z47" s="3">
        <f t="shared" si="2"/>
        <v>150.08135206617004</v>
      </c>
      <c r="AE47" s="10">
        <v>6.7419999999999994E-2</v>
      </c>
      <c r="AF47" s="9">
        <v>3.5288609999999998E-2</v>
      </c>
      <c r="AG47" s="9">
        <v>1.699397E-4</v>
      </c>
      <c r="AI47" s="3">
        <f>AM$8*GNOM!$G47+AM$9*GNOM!$H47+AM$10*GNOM!$I47+AM$12</f>
        <v>3.3656741832864143E-2</v>
      </c>
      <c r="AJ47" s="3">
        <f t="shared" si="3"/>
        <v>92.210514865099285</v>
      </c>
      <c r="AO47" s="9"/>
      <c r="AP47" s="9"/>
      <c r="AQ47" s="9"/>
      <c r="AS47" s="3"/>
      <c r="AT47" s="3"/>
    </row>
    <row r="48" spans="1:46" x14ac:dyDescent="0.25">
      <c r="A48" s="10">
        <v>6.8760000000000002E-2</v>
      </c>
      <c r="B48" s="9">
        <v>1.7340459999999999E-2</v>
      </c>
      <c r="C48" s="9">
        <v>1.342781E-4</v>
      </c>
      <c r="E48" s="3">
        <f>I$8*GNOM!$G48+I$9*GNOM!$H48+I$10*GNOM!$I48+I$12</f>
        <v>1.7001893358490748E-2</v>
      </c>
      <c r="F48" s="3">
        <f t="shared" si="0"/>
        <v>6.3573768480408388</v>
      </c>
      <c r="K48" s="10">
        <v>6.8760000000000002E-2</v>
      </c>
      <c r="L48" s="9">
        <v>2.3297490000000001E-2</v>
      </c>
      <c r="M48" s="9">
        <v>1.4257730000000001E-4</v>
      </c>
      <c r="O48" s="3">
        <f>S$8*GNOM!$G48+S$9*GNOM!$H48+S$10*GNOM!$I48+S$12</f>
        <v>2.2527624486892699E-2</v>
      </c>
      <c r="P48" s="3">
        <f t="shared" si="1"/>
        <v>29.156068269325825</v>
      </c>
      <c r="U48" s="10">
        <v>6.8760000000000002E-2</v>
      </c>
      <c r="V48" s="9">
        <v>3.0485080000000001E-2</v>
      </c>
      <c r="W48" s="9">
        <v>1.5459499999999999E-4</v>
      </c>
      <c r="Y48" s="3">
        <f>AC$8*GNOM!$G48+AC$9*GNOM!$H48+AC$10*GNOM!$I48+AC$12</f>
        <v>2.8502463129459019E-2</v>
      </c>
      <c r="Z48" s="3">
        <f t="shared" si="2"/>
        <v>164.47000571816642</v>
      </c>
      <c r="AE48" s="10">
        <v>6.8760000000000002E-2</v>
      </c>
      <c r="AF48" s="9">
        <v>3.3365789999999999E-2</v>
      </c>
      <c r="AG48" s="9">
        <v>1.6570500000000001E-4</v>
      </c>
      <c r="AI48" s="3">
        <f>AM$8*GNOM!$G48+AM$9*GNOM!$H48+AM$10*GNOM!$I48+AM$12</f>
        <v>3.1873239419220802E-2</v>
      </c>
      <c r="AJ48" s="3">
        <f t="shared" si="3"/>
        <v>81.131011286233004</v>
      </c>
      <c r="AO48" s="9"/>
      <c r="AP48" s="9"/>
      <c r="AQ48" s="9"/>
      <c r="AS48" s="3"/>
      <c r="AT48" s="3"/>
    </row>
    <row r="49" spans="1:46" x14ac:dyDescent="0.25">
      <c r="A49" s="10">
        <v>7.009E-2</v>
      </c>
      <c r="B49" s="9">
        <v>1.6669610000000001E-2</v>
      </c>
      <c r="C49" s="9">
        <v>1.31829E-4</v>
      </c>
      <c r="E49" s="3">
        <f>I$8*GNOM!$G49+I$9*GNOM!$H49+I$10*GNOM!$I49+I$12</f>
        <v>1.6173128771861871E-2</v>
      </c>
      <c r="F49" s="3">
        <f t="shared" si="0"/>
        <v>14.183510994826172</v>
      </c>
      <c r="K49" s="10">
        <v>7.009E-2</v>
      </c>
      <c r="L49" s="9">
        <v>2.214317E-2</v>
      </c>
      <c r="M49" s="9">
        <v>1.4001939999999999E-4</v>
      </c>
      <c r="O49" s="3">
        <f>S$8*GNOM!$G49+S$9*GNOM!$H49+S$10*GNOM!$I49+S$12</f>
        <v>2.1373190426146771E-2</v>
      </c>
      <c r="P49" s="3">
        <f t="shared" si="1"/>
        <v>30.240013725281301</v>
      </c>
      <c r="U49" s="10">
        <v>7.009E-2</v>
      </c>
      <c r="V49" s="9">
        <v>2.8975319999999999E-2</v>
      </c>
      <c r="W49" s="9">
        <v>1.527329E-4</v>
      </c>
      <c r="Y49" s="3">
        <f>AC$8*GNOM!$G49+AC$9*GNOM!$H49+AC$10*GNOM!$I49+AC$12</f>
        <v>2.6984573929895735E-2</v>
      </c>
      <c r="Z49" s="3">
        <f t="shared" si="2"/>
        <v>169.88950001530003</v>
      </c>
      <c r="AE49" s="10">
        <v>7.009E-2</v>
      </c>
      <c r="AF49" s="9">
        <v>3.1554529999999997E-2</v>
      </c>
      <c r="AG49" s="9">
        <v>1.6470800000000001E-4</v>
      </c>
      <c r="AI49" s="3">
        <f>AM$8*GNOM!$G49+AM$9*GNOM!$H49+AM$10*GNOM!$I49+AM$12</f>
        <v>3.0187662325504801E-2</v>
      </c>
      <c r="AJ49" s="3">
        <f t="shared" si="3"/>
        <v>68.868965327286844</v>
      </c>
      <c r="AO49" s="9"/>
      <c r="AP49" s="9"/>
      <c r="AQ49" s="9"/>
      <c r="AS49" s="3"/>
      <c r="AT49" s="3"/>
    </row>
    <row r="50" spans="1:46" x14ac:dyDescent="0.25">
      <c r="A50" s="10">
        <v>7.1429999999999993E-2</v>
      </c>
      <c r="B50" s="9">
        <v>1.5683809999999999E-2</v>
      </c>
      <c r="C50" s="9">
        <v>1.634699E-4</v>
      </c>
      <c r="E50" s="3">
        <f>I$8*GNOM!$G50+I$9*GNOM!$H50+I$10*GNOM!$I50+I$12</f>
        <v>1.5375656575939752E-2</v>
      </c>
      <c r="F50" s="3">
        <f t="shared" si="0"/>
        <v>3.5535170343928026</v>
      </c>
      <c r="K50" s="10">
        <v>7.1429999999999993E-2</v>
      </c>
      <c r="L50" s="9">
        <v>2.084488E-2</v>
      </c>
      <c r="M50" s="9">
        <v>1.7684959999999999E-4</v>
      </c>
      <c r="O50" s="3">
        <f>S$8*GNOM!$G50+S$9*GNOM!$H50+S$10*GNOM!$I50+S$12</f>
        <v>2.0264555575993146E-2</v>
      </c>
      <c r="P50" s="3">
        <f t="shared" si="1"/>
        <v>10.767962497301182</v>
      </c>
      <c r="U50" s="10">
        <v>7.1429999999999993E-2</v>
      </c>
      <c r="V50" s="9">
        <v>2.7329280000000001E-2</v>
      </c>
      <c r="W50" s="9">
        <v>1.9043860000000001E-4</v>
      </c>
      <c r="Y50" s="3">
        <f>AC$8*GNOM!$G50+AC$9*GNOM!$H50+AC$10*GNOM!$I50+AC$12</f>
        <v>2.5529464605753366E-2</v>
      </c>
      <c r="Z50" s="3">
        <f t="shared" si="2"/>
        <v>89.319434335438814</v>
      </c>
      <c r="AE50" s="10">
        <v>7.1429999999999993E-2</v>
      </c>
      <c r="AF50" s="9">
        <v>2.9808589999999999E-2</v>
      </c>
      <c r="AG50" s="9">
        <v>2.0394820000000001E-4</v>
      </c>
      <c r="AI50" s="3">
        <f>AM$8*GNOM!$G50+AM$9*GNOM!$H50+AM$10*GNOM!$I50+AM$12</f>
        <v>2.8569028799991594E-2</v>
      </c>
      <c r="AJ50" s="3">
        <f t="shared" si="3"/>
        <v>36.939940718249424</v>
      </c>
      <c r="AO50" s="9"/>
      <c r="AP50" s="9"/>
      <c r="AQ50" s="9"/>
      <c r="AS50" s="3"/>
      <c r="AT50" s="3"/>
    </row>
    <row r="51" spans="1:46" x14ac:dyDescent="0.25">
      <c r="A51" s="10">
        <v>7.2760000000000005E-2</v>
      </c>
      <c r="B51" s="9">
        <v>1.4876779999999999E-2</v>
      </c>
      <c r="C51" s="9">
        <v>1.2662559999999999E-4</v>
      </c>
      <c r="E51" s="3">
        <f>I$8*GNOM!$G51+I$9*GNOM!$H51+I$10*GNOM!$I51+I$12</f>
        <v>1.4624472903521084E-2</v>
      </c>
      <c r="F51" s="3">
        <f t="shared" si="0"/>
        <v>3.9702321254558242</v>
      </c>
      <c r="K51" s="10">
        <v>7.2760000000000005E-2</v>
      </c>
      <c r="L51" s="9">
        <v>1.9830250000000001E-2</v>
      </c>
      <c r="M51" s="9">
        <v>1.328473E-4</v>
      </c>
      <c r="O51" s="3">
        <f>S$8*GNOM!$G51+S$9*GNOM!$H51+S$10*GNOM!$I51+S$12</f>
        <v>1.922110134730232E-2</v>
      </c>
      <c r="P51" s="3">
        <f t="shared" si="1"/>
        <v>21.025247245705696</v>
      </c>
      <c r="U51" s="10">
        <v>7.2760000000000005E-2</v>
      </c>
      <c r="V51" s="9">
        <v>2.5790500000000001E-2</v>
      </c>
      <c r="W51" s="9">
        <v>1.426838E-4</v>
      </c>
      <c r="Y51" s="3">
        <f>AC$8*GNOM!$G51+AC$9*GNOM!$H51+AC$10*GNOM!$I51+AC$12</f>
        <v>2.416070068187022E-2</v>
      </c>
      <c r="Z51" s="3">
        <f t="shared" si="2"/>
        <v>130.47248357477881</v>
      </c>
      <c r="AE51" s="10">
        <v>7.2760000000000005E-2</v>
      </c>
      <c r="AF51" s="9">
        <v>2.8234909999999998E-2</v>
      </c>
      <c r="AG51" s="9">
        <v>1.583461E-4</v>
      </c>
      <c r="AI51" s="3">
        <f>AM$8*GNOM!$G51+AM$9*GNOM!$H51+AM$10*GNOM!$I51+AM$12</f>
        <v>2.7046130711207692E-2</v>
      </c>
      <c r="AJ51" s="3">
        <f t="shared" si="3"/>
        <v>56.362171553971372</v>
      </c>
      <c r="AO51" s="9"/>
      <c r="AP51" s="9"/>
      <c r="AQ51" s="9"/>
      <c r="AS51" s="3"/>
      <c r="AT51" s="3"/>
    </row>
    <row r="52" spans="1:46" x14ac:dyDescent="0.25">
      <c r="A52" s="10">
        <v>7.4099999999999999E-2</v>
      </c>
      <c r="B52" s="9">
        <v>1.4123470000000001E-2</v>
      </c>
      <c r="C52" s="9">
        <v>1.236357E-4</v>
      </c>
      <c r="E52" s="3">
        <f>I$8*GNOM!$G52+I$9*GNOM!$H52+I$10*GNOM!$I52+I$12</f>
        <v>1.3903642132071535E-2</v>
      </c>
      <c r="F52" s="3">
        <f t="shared" si="0"/>
        <v>3.1613873518673028</v>
      </c>
      <c r="K52" s="10">
        <v>7.4099999999999999E-2</v>
      </c>
      <c r="L52" s="9">
        <v>1.8778039999999999E-2</v>
      </c>
      <c r="M52" s="9">
        <v>1.2895849999999999E-4</v>
      </c>
      <c r="O52" s="3">
        <f>S$8*GNOM!$G52+S$9*GNOM!$H52+S$10*GNOM!$I52+S$12</f>
        <v>1.8221223478098406E-2</v>
      </c>
      <c r="P52" s="3">
        <f t="shared" si="1"/>
        <v>18.643364067852172</v>
      </c>
      <c r="U52" s="10">
        <v>7.4099999999999999E-2</v>
      </c>
      <c r="V52" s="9">
        <v>2.4384579999999999E-2</v>
      </c>
      <c r="W52" s="9">
        <v>1.400568E-4</v>
      </c>
      <c r="Y52" s="3">
        <f>AC$8*GNOM!$G52+AC$9*GNOM!$H52+AC$10*GNOM!$I52+AC$12</f>
        <v>2.2850871243037259E-2</v>
      </c>
      <c r="Z52" s="3">
        <f t="shared" si="2"/>
        <v>119.91607240258546</v>
      </c>
      <c r="AE52" s="10">
        <v>7.4099999999999999E-2</v>
      </c>
      <c r="AF52" s="9">
        <v>2.674578E-2</v>
      </c>
      <c r="AG52" s="9">
        <v>1.5207210000000001E-4</v>
      </c>
      <c r="AI52" s="3">
        <f>AM$8*GNOM!$G52+AM$9*GNOM!$H52+AM$10*GNOM!$I52+AM$12</f>
        <v>2.5586465539127249E-2</v>
      </c>
      <c r="AJ52" s="3">
        <f t="shared" si="3"/>
        <v>58.117031022323523</v>
      </c>
      <c r="AO52" s="9"/>
      <c r="AP52" s="9"/>
      <c r="AQ52" s="9"/>
      <c r="AS52" s="3"/>
      <c r="AT52" s="3"/>
    </row>
    <row r="53" spans="1:46" x14ac:dyDescent="0.25">
      <c r="A53" s="10">
        <v>7.5429999999999997E-2</v>
      </c>
      <c r="B53" s="9">
        <v>1.349946E-2</v>
      </c>
      <c r="C53" s="9">
        <v>1.2230570000000001E-4</v>
      </c>
      <c r="E53" s="3">
        <f>I$8*GNOM!$G53+I$9*GNOM!$H53+I$10*GNOM!$I53+I$12</f>
        <v>1.3223455884225018E-2</v>
      </c>
      <c r="F53" s="3">
        <f t="shared" si="0"/>
        <v>5.0925783737997428</v>
      </c>
      <c r="K53" s="10">
        <v>7.5429999999999997E-2</v>
      </c>
      <c r="L53" s="9">
        <v>1.7800719999999999E-2</v>
      </c>
      <c r="M53" s="9">
        <v>1.2499629999999999E-4</v>
      </c>
      <c r="O53" s="3">
        <f>S$8*GNOM!$G53+S$9*GNOM!$H53+S$10*GNOM!$I53+S$12</f>
        <v>1.7280456095387951E-2</v>
      </c>
      <c r="P53" s="3">
        <f t="shared" si="1"/>
        <v>17.324195525495522</v>
      </c>
      <c r="U53" s="10">
        <v>7.5429999999999997E-2</v>
      </c>
      <c r="V53" s="9">
        <v>2.3207749999999999E-2</v>
      </c>
      <c r="W53" s="9">
        <v>1.381981E-4</v>
      </c>
      <c r="Y53" s="3">
        <f>AC$8*GNOM!$G53+AC$9*GNOM!$H53+AC$10*GNOM!$I53+AC$12</f>
        <v>2.1620778311745161E-2</v>
      </c>
      <c r="Z53" s="3">
        <f t="shared" si="2"/>
        <v>131.86641928239675</v>
      </c>
      <c r="AE53" s="10">
        <v>7.5429999999999997E-2</v>
      </c>
      <c r="AF53" s="9">
        <v>2.5402660000000001E-2</v>
      </c>
      <c r="AG53" s="9">
        <v>1.4325979999999999E-4</v>
      </c>
      <c r="AI53" s="3">
        <f>AM$8*GNOM!$G53+AM$9*GNOM!$H53+AM$10*GNOM!$I53+AM$12</f>
        <v>2.4215971650567384E-2</v>
      </c>
      <c r="AJ53" s="3">
        <f t="shared" si="3"/>
        <v>68.615886102821364</v>
      </c>
      <c r="AO53" s="9"/>
      <c r="AP53" s="9"/>
      <c r="AQ53" s="9"/>
      <c r="AS53" s="3"/>
      <c r="AT53" s="3"/>
    </row>
    <row r="54" spans="1:46" x14ac:dyDescent="0.25">
      <c r="A54" s="10">
        <v>7.6770000000000005E-2</v>
      </c>
      <c r="B54" s="9">
        <v>1.2846349999999999E-2</v>
      </c>
      <c r="C54" s="9">
        <v>1.176006E-4</v>
      </c>
      <c r="E54" s="3">
        <f>I$8*GNOM!$G54+I$9*GNOM!$H54+I$10*GNOM!$I54+I$12</f>
        <v>1.2575084561331985E-2</v>
      </c>
      <c r="F54" s="3">
        <f t="shared" si="0"/>
        <v>5.3207132556733026</v>
      </c>
      <c r="K54" s="10">
        <v>7.6770000000000005E-2</v>
      </c>
      <c r="L54" s="9">
        <v>1.6954859999999999E-2</v>
      </c>
      <c r="M54" s="9">
        <v>1.21548E-4</v>
      </c>
      <c r="O54" s="3">
        <f>S$8*GNOM!$G54+S$9*GNOM!$H54+S$10*GNOM!$I54+S$12</f>
        <v>1.6386565035641652E-2</v>
      </c>
      <c r="P54" s="3">
        <f t="shared" si="1"/>
        <v>21.860091790801238</v>
      </c>
      <c r="U54" s="10">
        <v>7.6770000000000005E-2</v>
      </c>
      <c r="V54" s="9">
        <v>2.1895250000000002E-2</v>
      </c>
      <c r="W54" s="9">
        <v>1.29775E-4</v>
      </c>
      <c r="Y54" s="3">
        <f>AC$8*GNOM!$G54+AC$9*GNOM!$H54+AC$10*GNOM!$I54+AC$12</f>
        <v>2.0454563443341744E-2</v>
      </c>
      <c r="Z54" s="3">
        <f t="shared" si="2"/>
        <v>123.24148771994842</v>
      </c>
      <c r="AE54" s="10">
        <v>7.6770000000000005E-2</v>
      </c>
      <c r="AF54" s="9">
        <v>2.400364E-2</v>
      </c>
      <c r="AG54" s="9">
        <v>1.3989060000000001E-4</v>
      </c>
      <c r="AI54" s="3">
        <f>AM$8*GNOM!$G54+AM$9*GNOM!$H54+AM$10*GNOM!$I54+AM$12</f>
        <v>2.291630466795638E-2</v>
      </c>
      <c r="AJ54" s="3">
        <f t="shared" si="3"/>
        <v>60.41571711632983</v>
      </c>
      <c r="AO54" s="9"/>
      <c r="AP54" s="9"/>
      <c r="AQ54" s="9"/>
      <c r="AS54" s="3"/>
      <c r="AT54" s="3"/>
    </row>
    <row r="55" spans="1:46" x14ac:dyDescent="0.25">
      <c r="A55" s="10">
        <v>7.8100000000000003E-2</v>
      </c>
      <c r="B55" s="9">
        <v>1.220717E-2</v>
      </c>
      <c r="C55" s="9">
        <v>1.127256E-4</v>
      </c>
      <c r="E55" s="3">
        <f>I$8*GNOM!$G55+I$9*GNOM!$H55+I$10*GNOM!$I55+I$12</f>
        <v>1.1960933491508768E-2</v>
      </c>
      <c r="F55" s="3">
        <f t="shared" si="0"/>
        <v>4.7715532815375612</v>
      </c>
      <c r="K55" s="10">
        <v>7.8100000000000003E-2</v>
      </c>
      <c r="L55" s="9">
        <v>1.6037320000000001E-2</v>
      </c>
      <c r="M55" s="9">
        <v>1.203921E-4</v>
      </c>
      <c r="O55" s="3">
        <f>S$8*GNOM!$G55+S$9*GNOM!$H55+S$10*GNOM!$I55+S$12</f>
        <v>1.5540465173030179E-2</v>
      </c>
      <c r="P55" s="3">
        <f t="shared" si="1"/>
        <v>17.031897974388102</v>
      </c>
      <c r="U55" s="10">
        <v>7.8100000000000003E-2</v>
      </c>
      <c r="V55" s="9">
        <v>2.068538E-2</v>
      </c>
      <c r="W55" s="9">
        <v>1.2481220000000001E-4</v>
      </c>
      <c r="Y55" s="3">
        <f>AC$8*GNOM!$G55+AC$9*GNOM!$H55+AC$10*GNOM!$I55+AC$12</f>
        <v>1.9351597183806184E-2</v>
      </c>
      <c r="Z55" s="3">
        <f t="shared" si="2"/>
        <v>114.1973849849376</v>
      </c>
      <c r="AE55" s="10">
        <v>7.8100000000000003E-2</v>
      </c>
      <c r="AF55" s="9">
        <v>2.2711780000000001E-2</v>
      </c>
      <c r="AG55" s="9">
        <v>1.3619890000000001E-4</v>
      </c>
      <c r="AI55" s="3">
        <f>AM$8*GNOM!$G55+AM$9*GNOM!$H55+AM$10*GNOM!$I55+AM$12</f>
        <v>2.1685569931144486E-2</v>
      </c>
      <c r="AJ55" s="3">
        <f t="shared" si="3"/>
        <v>56.77084296475627</v>
      </c>
      <c r="AO55" s="10"/>
      <c r="AP55" s="10"/>
      <c r="AQ55" s="10"/>
      <c r="AS55" s="3"/>
      <c r="AT55" s="3"/>
    </row>
    <row r="56" spans="1:46" x14ac:dyDescent="0.25">
      <c r="A56" s="10">
        <v>7.9439999999999997E-2</v>
      </c>
      <c r="B56" s="9">
        <v>1.165681E-2</v>
      </c>
      <c r="C56" s="9">
        <v>1.124522E-4</v>
      </c>
      <c r="E56" s="3">
        <f>I$8*GNOM!$G56+I$9*GNOM!$H56+I$10*GNOM!$I56+I$12</f>
        <v>1.1375504877253388E-2</v>
      </c>
      <c r="F56" s="3">
        <f t="shared" si="0"/>
        <v>6.2577667213099124</v>
      </c>
      <c r="K56" s="10">
        <v>7.9439999999999997E-2</v>
      </c>
      <c r="L56" s="9">
        <v>1.522592E-2</v>
      </c>
      <c r="M56" s="9">
        <v>1.180634E-4</v>
      </c>
      <c r="O56" s="3">
        <f>S$8*GNOM!$G56+S$9*GNOM!$H56+S$10*GNOM!$I56+S$12</f>
        <v>1.4736416368931917E-2</v>
      </c>
      <c r="P56" s="3">
        <f t="shared" si="1"/>
        <v>17.190213220730488</v>
      </c>
      <c r="U56" s="10">
        <v>7.9439999999999997E-2</v>
      </c>
      <c r="V56" s="9">
        <v>1.980912E-2</v>
      </c>
      <c r="W56" s="9">
        <v>1.243266E-4</v>
      </c>
      <c r="Y56" s="3">
        <f>AC$8*GNOM!$G56+AC$9*GNOM!$H56+AC$10*GNOM!$I56+AC$12</f>
        <v>1.8305764998203963E-2</v>
      </c>
      <c r="Z56" s="3">
        <f t="shared" si="2"/>
        <v>146.21602722453207</v>
      </c>
      <c r="AE56" s="10">
        <v>7.9439999999999997E-2</v>
      </c>
      <c r="AF56" s="9">
        <v>2.144884E-2</v>
      </c>
      <c r="AG56" s="9">
        <v>1.3378190000000001E-4</v>
      </c>
      <c r="AI56" s="3">
        <f>AM$8*GNOM!$G56+AM$9*GNOM!$H56+AM$10*GNOM!$I56+AM$12</f>
        <v>2.0517962685847504E-2</v>
      </c>
      <c r="AJ56" s="3">
        <f t="shared" si="3"/>
        <v>48.416141298476617</v>
      </c>
      <c r="AO56" s="10"/>
      <c r="AP56" s="10"/>
      <c r="AQ56" s="10"/>
      <c r="AS56" s="3"/>
      <c r="AT56" s="3"/>
    </row>
    <row r="57" spans="1:46" x14ac:dyDescent="0.25">
      <c r="A57" s="10">
        <v>8.0769999999999995E-2</v>
      </c>
      <c r="B57" s="9">
        <v>1.10578E-2</v>
      </c>
      <c r="C57" s="9">
        <v>1.096846E-4</v>
      </c>
      <c r="E57" s="3">
        <f>I$8*GNOM!$G57+I$9*GNOM!$H57+I$10*GNOM!$I57+I$12</f>
        <v>1.0823751762802623E-2</v>
      </c>
      <c r="F57" s="3">
        <f t="shared" si="0"/>
        <v>4.5532284137305883</v>
      </c>
      <c r="K57" s="10">
        <v>8.0769999999999995E-2</v>
      </c>
      <c r="L57" s="9">
        <v>1.4360700000000001E-2</v>
      </c>
      <c r="M57" s="9">
        <v>1.150174E-4</v>
      </c>
      <c r="O57" s="3">
        <f>S$8*GNOM!$G57+S$9*GNOM!$H57+S$10*GNOM!$I57+S$12</f>
        <v>1.3981186308447909E-2</v>
      </c>
      <c r="P57" s="3">
        <f t="shared" si="1"/>
        <v>10.887490891542628</v>
      </c>
      <c r="U57" s="10">
        <v>8.0769999999999995E-2</v>
      </c>
      <c r="V57" s="9">
        <v>1.8598920000000001E-2</v>
      </c>
      <c r="W57" s="9">
        <v>1.219072E-4</v>
      </c>
      <c r="Y57" s="3">
        <f>AC$8*GNOM!$G57+AC$9*GNOM!$H57+AC$10*GNOM!$I57+AC$12</f>
        <v>1.7325720758507329E-2</v>
      </c>
      <c r="Z57" s="3">
        <f t="shared" si="2"/>
        <v>109.07721219518913</v>
      </c>
      <c r="AE57" s="10">
        <v>8.0769999999999995E-2</v>
      </c>
      <c r="AF57" s="9">
        <v>2.035903E-2</v>
      </c>
      <c r="AG57" s="9">
        <v>1.302311E-4</v>
      </c>
      <c r="AI57" s="3">
        <f>AM$8*GNOM!$G57+AM$9*GNOM!$H57+AM$10*GNOM!$I57+AM$12</f>
        <v>1.9423652311584941E-2</v>
      </c>
      <c r="AJ57" s="3">
        <f t="shared" si="3"/>
        <v>51.587513461873591</v>
      </c>
      <c r="AO57" s="10"/>
      <c r="AP57" s="10"/>
      <c r="AQ57" s="10"/>
      <c r="AS57" s="3"/>
      <c r="AT57" s="3"/>
    </row>
    <row r="58" spans="1:46" x14ac:dyDescent="0.25">
      <c r="A58" s="10">
        <v>8.2110000000000002E-2</v>
      </c>
      <c r="B58" s="9">
        <v>1.055247E-2</v>
      </c>
      <c r="C58" s="9">
        <v>1.081252E-4</v>
      </c>
      <c r="E58" s="3">
        <f>I$8*GNOM!$G58+I$9*GNOM!$H58+I$10*GNOM!$I58+I$12</f>
        <v>1.0298558921959609E-2</v>
      </c>
      <c r="F58" s="3">
        <f t="shared" si="0"/>
        <v>5.5145420308571396</v>
      </c>
      <c r="K58" s="10">
        <v>8.2110000000000002E-2</v>
      </c>
      <c r="L58" s="9">
        <v>1.3670160000000001E-2</v>
      </c>
      <c r="M58" s="9">
        <v>1.12998E-4</v>
      </c>
      <c r="O58" s="3">
        <f>S$8*GNOM!$G58+S$9*GNOM!$H58+S$10*GNOM!$I58+S$12</f>
        <v>1.3264153252351212E-2</v>
      </c>
      <c r="P58" s="3">
        <f t="shared" si="1"/>
        <v>12.909962752593906</v>
      </c>
      <c r="U58" s="10">
        <v>8.2110000000000002E-2</v>
      </c>
      <c r="V58" s="9">
        <v>1.7649410000000001E-2</v>
      </c>
      <c r="W58" s="9">
        <v>1.202406E-4</v>
      </c>
      <c r="Y58" s="3">
        <f>AC$8*GNOM!$G58+AC$9*GNOM!$H58+AC$10*GNOM!$I58+AC$12</f>
        <v>1.6397021545297163E-2</v>
      </c>
      <c r="Z58" s="3">
        <f t="shared" si="2"/>
        <v>108.48653575311097</v>
      </c>
      <c r="AE58" s="10">
        <v>8.2110000000000002E-2</v>
      </c>
      <c r="AF58" s="9">
        <v>1.9213529999999999E-2</v>
      </c>
      <c r="AG58" s="9">
        <v>1.2737879999999999E-4</v>
      </c>
      <c r="AI58" s="3">
        <f>AM$8*GNOM!$G58+AM$9*GNOM!$H58+AM$10*GNOM!$I58+AM$12</f>
        <v>1.8386004996946103E-2</v>
      </c>
      <c r="AJ58" s="3">
        <f t="shared" si="3"/>
        <v>42.205392422235974</v>
      </c>
      <c r="AO58" s="10"/>
      <c r="AP58" s="10"/>
      <c r="AQ58" s="10"/>
      <c r="AS58" s="3"/>
      <c r="AT58" s="3"/>
    </row>
    <row r="59" spans="1:46" x14ac:dyDescent="0.25">
      <c r="A59" s="10">
        <v>8.344E-2</v>
      </c>
      <c r="B59" s="9">
        <v>9.9812960000000006E-3</v>
      </c>
      <c r="C59" s="9">
        <v>1.104432E-4</v>
      </c>
      <c r="E59" s="3">
        <f>I$8*GNOM!$G59+I$9*GNOM!$H59+I$10*GNOM!$I59+I$12</f>
        <v>9.80237173916923E-3</v>
      </c>
      <c r="F59" s="3">
        <f t="shared" si="0"/>
        <v>2.6245841425133336</v>
      </c>
      <c r="K59" s="10">
        <v>8.344E-2</v>
      </c>
      <c r="L59" s="9">
        <v>1.292621E-2</v>
      </c>
      <c r="M59" s="9">
        <v>1.165752E-4</v>
      </c>
      <c r="O59" s="3">
        <f>S$8*GNOM!$G59+S$9*GNOM!$H59+S$10*GNOM!$I59+S$12</f>
        <v>1.2588579606682833E-2</v>
      </c>
      <c r="P59" s="3">
        <f t="shared" si="1"/>
        <v>8.3882377431335993</v>
      </c>
      <c r="U59" s="10">
        <v>8.344E-2</v>
      </c>
      <c r="V59" s="9">
        <v>1.6694799999999999E-2</v>
      </c>
      <c r="W59" s="9">
        <v>1.144606E-4</v>
      </c>
      <c r="Y59" s="3">
        <f>AC$8*GNOM!$G59+AC$9*GNOM!$H59+AC$10*GNOM!$I59+AC$12</f>
        <v>1.5523554672725762E-2</v>
      </c>
      <c r="Z59" s="3">
        <f t="shared" si="2"/>
        <v>104.70892628852357</v>
      </c>
      <c r="AE59" s="10">
        <v>8.344E-2</v>
      </c>
      <c r="AF59" s="9">
        <v>1.818904E-2</v>
      </c>
      <c r="AG59" s="9">
        <v>1.3097329999999999E-4</v>
      </c>
      <c r="AI59" s="3">
        <f>AM$8*GNOM!$G59+AM$9*GNOM!$H59+AM$10*GNOM!$I59+AM$12</f>
        <v>1.7410528302714719E-2</v>
      </c>
      <c r="AJ59" s="3">
        <f t="shared" si="3"/>
        <v>35.331717097847857</v>
      </c>
      <c r="AO59" s="10"/>
      <c r="AP59" s="10"/>
      <c r="AQ59" s="10"/>
      <c r="AS59" s="3"/>
      <c r="AT59" s="3"/>
    </row>
    <row r="60" spans="1:46" x14ac:dyDescent="0.25">
      <c r="A60" s="10">
        <v>8.4779999999999994E-2</v>
      </c>
      <c r="B60" s="9">
        <v>9.4639800000000003E-3</v>
      </c>
      <c r="C60" s="9">
        <v>1.065428E-4</v>
      </c>
      <c r="E60" s="3">
        <f>I$8*GNOM!$G60+I$9*GNOM!$H60+I$10*GNOM!$I60+I$12</f>
        <v>9.3310304575339141E-3</v>
      </c>
      <c r="F60" s="3">
        <f t="shared" si="0"/>
        <v>1.5571321871457371</v>
      </c>
      <c r="K60" s="10">
        <v>8.4779999999999994E-2</v>
      </c>
      <c r="L60" s="9">
        <v>1.2261569999999999E-2</v>
      </c>
      <c r="M60" s="9">
        <v>1.12039E-4</v>
      </c>
      <c r="O60" s="3">
        <f>S$8*GNOM!$G60+S$9*GNOM!$H60+S$10*GNOM!$I60+S$12</f>
        <v>1.1949590541099399E-2</v>
      </c>
      <c r="P60" s="3">
        <f t="shared" si="1"/>
        <v>7.7537814052976008</v>
      </c>
      <c r="U60" s="10">
        <v>8.4779999999999994E-2</v>
      </c>
      <c r="V60" s="9">
        <v>1.5857779999999998E-2</v>
      </c>
      <c r="W60" s="9">
        <v>1.167286E-4</v>
      </c>
      <c r="Y60" s="3">
        <f>AC$8*GNOM!$G60+AC$9*GNOM!$H60+AC$10*GNOM!$I60+AC$12</f>
        <v>1.4700017301407768E-2</v>
      </c>
      <c r="Z60" s="3">
        <f t="shared" si="2"/>
        <v>98.374956354088468</v>
      </c>
      <c r="AE60" s="10">
        <v>8.4779999999999994E-2</v>
      </c>
      <c r="AF60" s="9">
        <v>1.7161019999999999E-2</v>
      </c>
      <c r="AG60" s="9">
        <v>1.237612E-4</v>
      </c>
      <c r="AI60" s="3">
        <f>AM$8*GNOM!$G60+AM$9*GNOM!$H60+AM$10*GNOM!$I60+AM$12</f>
        <v>1.6490004101946051E-2</v>
      </c>
      <c r="AJ60" s="3">
        <f t="shared" si="3"/>
        <v>29.396565703810449</v>
      </c>
      <c r="AO60" s="10"/>
      <c r="AP60" s="10"/>
      <c r="AQ60" s="10"/>
      <c r="AS60" s="3"/>
      <c r="AT60" s="3"/>
    </row>
    <row r="61" spans="1:46" x14ac:dyDescent="0.25">
      <c r="A61" s="10">
        <v>8.6110000000000006E-2</v>
      </c>
      <c r="B61" s="9">
        <v>9.0332409999999991E-3</v>
      </c>
      <c r="C61" s="9">
        <v>1.107667E-4</v>
      </c>
      <c r="E61" s="3">
        <f>I$8*GNOM!$G61+I$9*GNOM!$H61+I$10*GNOM!$I61+I$12</f>
        <v>8.888402429154358E-3</v>
      </c>
      <c r="F61" s="3">
        <f t="shared" si="0"/>
        <v>1.7098185609839343</v>
      </c>
      <c r="K61" s="10">
        <v>8.6110000000000006E-2</v>
      </c>
      <c r="L61" s="9">
        <v>1.1698439999999999E-2</v>
      </c>
      <c r="M61" s="9">
        <v>1.1407110000000001E-4</v>
      </c>
      <c r="O61" s="3">
        <f>S$8*GNOM!$G61+S$9*GNOM!$H61+S$10*GNOM!$I61+S$12</f>
        <v>1.1351400893248827E-2</v>
      </c>
      <c r="P61" s="3">
        <f t="shared" si="1"/>
        <v>9.255621252734592</v>
      </c>
      <c r="U61" s="10">
        <v>8.6110000000000006E-2</v>
      </c>
      <c r="V61" s="9">
        <v>1.503578E-2</v>
      </c>
      <c r="W61" s="9">
        <v>1.195638E-4</v>
      </c>
      <c r="Y61" s="3">
        <f>AC$8*GNOM!$G61+AC$9*GNOM!$H61+AC$10*GNOM!$I61+AC$12</f>
        <v>1.393072355516084E-2</v>
      </c>
      <c r="Z61" s="3">
        <f t="shared" si="2"/>
        <v>85.42195462454211</v>
      </c>
      <c r="AE61" s="10">
        <v>8.6110000000000006E-2</v>
      </c>
      <c r="AF61" s="9">
        <v>1.6281250000000001E-2</v>
      </c>
      <c r="AG61" s="9">
        <v>1.2542139999999999E-4</v>
      </c>
      <c r="AI61" s="3">
        <f>AM$8*GNOM!$G61+AM$9*GNOM!$H61+AM$10*GNOM!$I61+AM$12</f>
        <v>1.563013172373575E-2</v>
      </c>
      <c r="AJ61" s="3">
        <f t="shared" si="3"/>
        <v>26.951099229458187</v>
      </c>
      <c r="AO61" s="10"/>
      <c r="AP61" s="10"/>
      <c r="AQ61" s="10"/>
      <c r="AS61" s="3"/>
      <c r="AT61" s="3"/>
    </row>
    <row r="62" spans="1:46" x14ac:dyDescent="0.25">
      <c r="A62" s="10">
        <v>8.745E-2</v>
      </c>
      <c r="B62" s="9">
        <v>8.7176449999999996E-3</v>
      </c>
      <c r="C62" s="9">
        <v>1.070046E-4</v>
      </c>
      <c r="E62" s="3">
        <f>I$8*GNOM!$G62+I$9*GNOM!$H62+I$10*GNOM!$I62+I$12</f>
        <v>8.4662428649747521E-3</v>
      </c>
      <c r="F62" s="3">
        <f t="shared" si="0"/>
        <v>5.5199230994979507</v>
      </c>
      <c r="K62" s="10">
        <v>8.745E-2</v>
      </c>
      <c r="L62" s="9">
        <v>1.1182839999999999E-2</v>
      </c>
      <c r="M62" s="9">
        <v>1.112001E-4</v>
      </c>
      <c r="O62" s="3">
        <f>S$8*GNOM!$G62+S$9*GNOM!$H62+S$10*GNOM!$I62+S$12</f>
        <v>1.0783096484992708E-2</v>
      </c>
      <c r="P62" s="3">
        <f t="shared" si="1"/>
        <v>12.922677267441586</v>
      </c>
      <c r="U62" s="10">
        <v>8.745E-2</v>
      </c>
      <c r="V62" s="9">
        <v>1.4261630000000001E-2</v>
      </c>
      <c r="W62" s="9">
        <v>1.163746E-4</v>
      </c>
      <c r="Y62" s="3">
        <f>AC$8*GNOM!$G62+AC$9*GNOM!$H62+AC$10*GNOM!$I62+AC$12</f>
        <v>1.3201792420468197E-2</v>
      </c>
      <c r="Z62" s="3">
        <f t="shared" si="2"/>
        <v>82.939655413677812</v>
      </c>
      <c r="AE62" s="10">
        <v>8.745E-2</v>
      </c>
      <c r="AF62" s="9">
        <v>1.553597E-2</v>
      </c>
      <c r="AG62" s="9">
        <v>1.23695E-4</v>
      </c>
      <c r="AI62" s="3">
        <f>AM$8*GNOM!$G62+AM$9*GNOM!$H62+AM$10*GNOM!$I62+AM$12</f>
        <v>1.481560438621027E-2</v>
      </c>
      <c r="AJ62" s="3">
        <f t="shared" si="3"/>
        <v>33.915768159462978</v>
      </c>
      <c r="AO62" s="10"/>
      <c r="AP62" s="10"/>
      <c r="AQ62" s="10"/>
      <c r="AS62" s="3"/>
      <c r="AT62" s="3"/>
    </row>
    <row r="63" spans="1:46" x14ac:dyDescent="0.25">
      <c r="A63" s="10">
        <v>8.8779999999999998E-2</v>
      </c>
      <c r="B63" s="9">
        <v>8.2760300000000002E-3</v>
      </c>
      <c r="C63" s="9">
        <v>1.2118470000000001E-4</v>
      </c>
      <c r="E63" s="3">
        <f>I$8*GNOM!$G63+I$9*GNOM!$H63+I$10*GNOM!$I63+I$12</f>
        <v>8.0699964894621352E-3</v>
      </c>
      <c r="F63" s="3">
        <f t="shared" si="0"/>
        <v>2.8905477009319362</v>
      </c>
      <c r="K63" s="10">
        <v>8.8779999999999998E-2</v>
      </c>
      <c r="L63" s="9">
        <v>1.0597229999999999E-2</v>
      </c>
      <c r="M63" s="9">
        <v>1.284999E-4</v>
      </c>
      <c r="O63" s="3">
        <f>S$8*GNOM!$G63+S$9*GNOM!$H63+S$10*GNOM!$I63+S$12</f>
        <v>1.0251426222713961E-2</v>
      </c>
      <c r="P63" s="3">
        <f t="shared" si="1"/>
        <v>7.2419227241976962</v>
      </c>
      <c r="U63" s="10">
        <v>8.8779999999999998E-2</v>
      </c>
      <c r="V63" s="9">
        <v>1.3623690000000001E-2</v>
      </c>
      <c r="W63" s="9">
        <v>1.3331559999999999E-4</v>
      </c>
      <c r="Y63" s="3">
        <f>AC$8*GNOM!$G63+AC$9*GNOM!$H63+AC$10*GNOM!$I63+AC$12</f>
        <v>1.2521349637458986E-2</v>
      </c>
      <c r="Z63" s="3">
        <f t="shared" si="2"/>
        <v>68.370613336136543</v>
      </c>
      <c r="AE63" s="10">
        <v>8.8779999999999998E-2</v>
      </c>
      <c r="AF63" s="9">
        <v>1.461088E-2</v>
      </c>
      <c r="AG63" s="9">
        <v>1.4107170000000001E-4</v>
      </c>
      <c r="AI63" s="3">
        <f>AM$8*GNOM!$G63+AM$9*GNOM!$H63+AM$10*GNOM!$I63+AM$12</f>
        <v>1.4055548254658283E-2</v>
      </c>
      <c r="AJ63" s="3">
        <f t="shared" si="3"/>
        <v>15.496199580615619</v>
      </c>
      <c r="AO63" s="10"/>
      <c r="AP63" s="10"/>
      <c r="AQ63" s="10"/>
      <c r="AS63" s="3"/>
      <c r="AT63" s="3"/>
    </row>
    <row r="64" spans="1:46" x14ac:dyDescent="0.25">
      <c r="A64" s="10">
        <v>9.0120000000000006E-2</v>
      </c>
      <c r="B64" s="9">
        <v>7.8114769999999998E-3</v>
      </c>
      <c r="C64" s="9">
        <v>1.2091099999999999E-4</v>
      </c>
      <c r="E64" s="3">
        <f>I$8*GNOM!$G64+I$9*GNOM!$H64+I$10*GNOM!$I64+I$12</f>
        <v>7.6929958859270325E-3</v>
      </c>
      <c r="F64" s="3">
        <f t="shared" si="0"/>
        <v>0.96021090147783517</v>
      </c>
      <c r="K64" s="10">
        <v>9.0120000000000006E-2</v>
      </c>
      <c r="L64" s="9">
        <v>1.008363E-2</v>
      </c>
      <c r="M64" s="9">
        <v>1.2810140000000001E-4</v>
      </c>
      <c r="O64" s="3">
        <f>S$8*GNOM!$G64+S$9*GNOM!$H64+S$10*GNOM!$I64+S$12</f>
        <v>9.7480099970091716E-3</v>
      </c>
      <c r="P64" s="3">
        <f t="shared" si="1"/>
        <v>6.8641682742145047</v>
      </c>
      <c r="U64" s="10">
        <v>9.0120000000000006E-2</v>
      </c>
      <c r="V64" s="9">
        <v>1.288721E-2</v>
      </c>
      <c r="W64" s="9">
        <v>1.344467E-4</v>
      </c>
      <c r="Y64" s="3">
        <f>AC$8*GNOM!$G64+AC$9*GNOM!$H64+AC$10*GNOM!$I64+AC$12</f>
        <v>1.1879325808927907E-2</v>
      </c>
      <c r="Z64" s="3">
        <f t="shared" si="2"/>
        <v>56.198014578808795</v>
      </c>
      <c r="AE64" s="10">
        <v>9.0120000000000006E-2</v>
      </c>
      <c r="AF64" s="9">
        <v>1.4011050000000001E-2</v>
      </c>
      <c r="AG64" s="9">
        <v>1.385298E-4</v>
      </c>
      <c r="AI64" s="3">
        <f>AM$8*GNOM!$G64+AM$9*GNOM!$H64+AM$10*GNOM!$I64+AM$12</f>
        <v>1.3338083383399261E-2</v>
      </c>
      <c r="AJ64" s="3">
        <f t="shared" si="3"/>
        <v>23.599381857934677</v>
      </c>
      <c r="AO64" s="10"/>
      <c r="AP64" s="10"/>
      <c r="AQ64" s="10"/>
      <c r="AS64" s="3"/>
      <c r="AT64" s="3"/>
    </row>
    <row r="65" spans="1:46" x14ac:dyDescent="0.25">
      <c r="A65" s="10">
        <v>9.1450000000000004E-2</v>
      </c>
      <c r="B65" s="9">
        <v>7.4829650000000003E-3</v>
      </c>
      <c r="C65" s="9">
        <v>1.087662E-4</v>
      </c>
      <c r="E65" s="3">
        <f>I$8*GNOM!$G65+I$9*GNOM!$H65+I$10*GNOM!$I65+I$12</f>
        <v>7.3408319812349153E-3</v>
      </c>
      <c r="F65" s="3">
        <f t="shared" si="0"/>
        <v>1.707662528836819</v>
      </c>
      <c r="K65" s="10">
        <v>9.1450000000000004E-2</v>
      </c>
      <c r="L65" s="9">
        <v>9.5511080000000009E-3</v>
      </c>
      <c r="M65" s="9">
        <v>1.115093E-4</v>
      </c>
      <c r="O65" s="3">
        <f>S$8*GNOM!$G65+S$9*GNOM!$H65+S$10*GNOM!$I65+S$12</f>
        <v>9.2799267106089788E-3</v>
      </c>
      <c r="P65" s="3">
        <f t="shared" si="1"/>
        <v>5.9142171135059982</v>
      </c>
      <c r="U65" s="10">
        <v>9.1450000000000004E-2</v>
      </c>
      <c r="V65" s="9">
        <v>1.2180939999999999E-2</v>
      </c>
      <c r="W65" s="9">
        <v>1.1393780000000001E-4</v>
      </c>
      <c r="Y65" s="3">
        <f>AC$8*GNOM!$G65+AC$9*GNOM!$H65+AC$10*GNOM!$I65+AC$12</f>
        <v>1.1284341032787956E-2</v>
      </c>
      <c r="Z65" s="3">
        <f t="shared" si="2"/>
        <v>61.924257731925849</v>
      </c>
      <c r="AE65" s="10">
        <v>9.1450000000000004E-2</v>
      </c>
      <c r="AF65" s="9">
        <v>1.319682E-2</v>
      </c>
      <c r="AG65" s="9">
        <v>1.202942E-4</v>
      </c>
      <c r="AI65" s="3">
        <f>AM$8*GNOM!$G65+AM$9*GNOM!$H65+AM$10*GNOM!$I65+AM$12</f>
        <v>1.2673095336646411E-2</v>
      </c>
      <c r="AJ65" s="3">
        <f t="shared" si="3"/>
        <v>18.954689561589486</v>
      </c>
      <c r="AO65" s="10"/>
      <c r="AP65" s="10"/>
      <c r="AQ65" s="10"/>
      <c r="AS65" s="3"/>
      <c r="AT65" s="3"/>
    </row>
    <row r="66" spans="1:46" x14ac:dyDescent="0.25">
      <c r="A66" s="10">
        <v>9.2789999999999997E-2</v>
      </c>
      <c r="B66" s="9">
        <v>7.2098420000000002E-3</v>
      </c>
      <c r="C66" s="9">
        <v>1.070398E-4</v>
      </c>
      <c r="E66" s="3">
        <f>I$8*GNOM!$G66+I$9*GNOM!$H66+I$10*GNOM!$I66+I$12</f>
        <v>7.0052599863299767E-3</v>
      </c>
      <c r="F66" s="3">
        <f t="shared" si="0"/>
        <v>3.6529549814557427</v>
      </c>
      <c r="K66" s="10">
        <v>9.2789999999999997E-2</v>
      </c>
      <c r="L66" s="9">
        <v>9.1050220000000008E-3</v>
      </c>
      <c r="M66" s="9">
        <v>1.089691E-4</v>
      </c>
      <c r="O66" s="3">
        <f>S$8*GNOM!$G66+S$9*GNOM!$H66+S$10*GNOM!$I66+S$12</f>
        <v>8.8362621853749733E-3</v>
      </c>
      <c r="P66" s="3">
        <f t="shared" si="1"/>
        <v>6.0830577259968583</v>
      </c>
      <c r="U66" s="10">
        <v>9.2789999999999997E-2</v>
      </c>
      <c r="V66" s="9">
        <v>1.1600910000000001E-2</v>
      </c>
      <c r="W66" s="9">
        <v>1.154469E-4</v>
      </c>
      <c r="Y66" s="3">
        <f>AC$8*GNOM!$G66+AC$9*GNOM!$H66+AC$10*GNOM!$I66+AC$12</f>
        <v>1.0722514295522349E-2</v>
      </c>
      <c r="Z66" s="3">
        <f t="shared" si="2"/>
        <v>57.891640341262921</v>
      </c>
      <c r="AE66" s="10">
        <v>9.2789999999999997E-2</v>
      </c>
      <c r="AF66" s="9">
        <v>1.2548139999999999E-2</v>
      </c>
      <c r="AG66" s="9">
        <v>1.2100649999999999E-4</v>
      </c>
      <c r="AI66" s="3">
        <f>AM$8*GNOM!$G66+AM$9*GNOM!$H66+AM$10*GNOM!$I66+AM$12</f>
        <v>1.2045277332526196E-2</v>
      </c>
      <c r="AJ66" s="3">
        <f t="shared" si="3"/>
        <v>17.26956468710997</v>
      </c>
      <c r="AO66" s="10"/>
      <c r="AP66" s="10"/>
      <c r="AQ66" s="10"/>
      <c r="AS66" s="3"/>
      <c r="AT66" s="3"/>
    </row>
    <row r="67" spans="1:46" x14ac:dyDescent="0.25">
      <c r="A67" s="10">
        <v>9.4119999999999995E-2</v>
      </c>
      <c r="B67" s="9">
        <v>6.8888129999999997E-3</v>
      </c>
      <c r="C67" s="9">
        <v>1.066104E-4</v>
      </c>
      <c r="E67" s="3">
        <f>I$8*GNOM!$G67+I$9*GNOM!$H67+I$10*GNOM!$I67+I$12</f>
        <v>6.6907851359416072E-3</v>
      </c>
      <c r="F67" s="3">
        <f t="shared" si="0"/>
        <v>3.4502730085476072</v>
      </c>
      <c r="K67" s="10">
        <v>9.4119999999999995E-2</v>
      </c>
      <c r="L67" s="9">
        <v>8.7770469999999996E-3</v>
      </c>
      <c r="M67" s="9">
        <v>1.077717E-4</v>
      </c>
      <c r="O67" s="3">
        <f>S$8*GNOM!$G67+S$9*GNOM!$H67+S$10*GNOM!$I67+S$12</f>
        <v>8.4215424765846768E-3</v>
      </c>
      <c r="P67" s="3">
        <f t="shared" si="1"/>
        <v>10.881300275198205</v>
      </c>
      <c r="U67" s="10">
        <v>9.4119999999999995E-2</v>
      </c>
      <c r="V67" s="9">
        <v>1.110742E-2</v>
      </c>
      <c r="W67" s="9">
        <v>1.13937E-4</v>
      </c>
      <c r="Y67" s="3">
        <f>AC$8*GNOM!$G67+AC$9*GNOM!$H67+AC$10*GNOM!$I67+AC$12</f>
        <v>1.0198125946889505E-2</v>
      </c>
      <c r="Z67" s="3">
        <f t="shared" si="2"/>
        <v>63.691157434387129</v>
      </c>
      <c r="AE67" s="10">
        <v>9.4119999999999995E-2</v>
      </c>
      <c r="AF67" s="9">
        <v>1.198522E-2</v>
      </c>
      <c r="AG67" s="9">
        <v>1.1914240000000001E-4</v>
      </c>
      <c r="AI67" s="3">
        <f>AM$8*GNOM!$G67+AM$9*GNOM!$H67+AM$10*GNOM!$I67+AM$12</f>
        <v>1.1460044884827957E-2</v>
      </c>
      <c r="AJ67" s="3">
        <f t="shared" si="3"/>
        <v>19.43012480409579</v>
      </c>
      <c r="AO67" s="10"/>
      <c r="AP67" s="10"/>
      <c r="AQ67" s="10"/>
      <c r="AS67" s="3"/>
      <c r="AT67" s="3"/>
    </row>
    <row r="68" spans="1:46" x14ac:dyDescent="0.25">
      <c r="A68" s="10">
        <v>9.5460000000000003E-2</v>
      </c>
      <c r="B68" s="9">
        <v>6.561791E-3</v>
      </c>
      <c r="C68" s="9">
        <v>1.063248E-4</v>
      </c>
      <c r="E68" s="3">
        <f>I$8*GNOM!$G68+I$9*GNOM!$H68+I$10*GNOM!$I68+I$12</f>
        <v>6.3916795031179795E-3</v>
      </c>
      <c r="F68" s="3">
        <f t="shared" ref="F68:F131" si="4">(B68-E68)^2/C68^2</f>
        <v>2.5597537230473617</v>
      </c>
      <c r="K68" s="10">
        <v>9.5460000000000003E-2</v>
      </c>
      <c r="L68" s="9">
        <v>8.2134979999999996E-3</v>
      </c>
      <c r="M68" s="9">
        <v>1.061983E-4</v>
      </c>
      <c r="O68" s="3">
        <f>S$8*GNOM!$G68+S$9*GNOM!$H68+S$10*GNOM!$I68+S$12</f>
        <v>8.0296103259400713E-3</v>
      </c>
      <c r="P68" s="3">
        <f t="shared" ref="P68:P131" si="5">(L68-O68)^2/M68^2</f>
        <v>2.998265653429693</v>
      </c>
      <c r="U68" s="10">
        <v>9.5460000000000003E-2</v>
      </c>
      <c r="V68" s="9">
        <v>1.044631E-2</v>
      </c>
      <c r="W68" s="9">
        <v>1.115789E-4</v>
      </c>
      <c r="Y68" s="3">
        <f>AC$8*GNOM!$G68+AC$9*GNOM!$H68+AC$10*GNOM!$I68+AC$12</f>
        <v>9.7049519800548496E-3</v>
      </c>
      <c r="Z68" s="3">
        <f t="shared" ref="Z68:Z131" si="6">(V68-Y68)^2/W68^2</f>
        <v>44.146047775083993</v>
      </c>
      <c r="AE68" s="10">
        <v>9.5460000000000003E-2</v>
      </c>
      <c r="AF68" s="9">
        <v>1.1468559999999999E-2</v>
      </c>
      <c r="AG68" s="9">
        <v>1.1675719999999999E-4</v>
      </c>
      <c r="AI68" s="3">
        <f>AM$8*GNOM!$G68+AM$9*GNOM!$H68+AM$10*GNOM!$I68+AM$12</f>
        <v>1.0909228699370492E-2</v>
      </c>
      <c r="AJ68" s="3">
        <f t="shared" ref="AJ68:AJ131" si="7">(AF68-AI68)^2/AG68^2</f>
        <v>22.949377194173866</v>
      </c>
      <c r="AO68" s="10"/>
      <c r="AP68" s="10"/>
      <c r="AQ68" s="10"/>
      <c r="AS68" s="3"/>
      <c r="AT68" s="3"/>
    </row>
    <row r="69" spans="1:46" x14ac:dyDescent="0.25">
      <c r="A69" s="10">
        <v>9.6790000000000001E-2</v>
      </c>
      <c r="B69" s="9">
        <v>6.266939E-3</v>
      </c>
      <c r="C69" s="9">
        <v>1.035623E-4</v>
      </c>
      <c r="E69" s="3">
        <f>I$8*GNOM!$G69+I$9*GNOM!$H69+I$10*GNOM!$I69+I$12</f>
        <v>6.1118104399597887E-3</v>
      </c>
      <c r="F69" s="3">
        <f t="shared" si="4"/>
        <v>2.2437793580631089</v>
      </c>
      <c r="K69" s="10">
        <v>9.6790000000000001E-2</v>
      </c>
      <c r="L69" s="9">
        <v>7.9395690000000005E-3</v>
      </c>
      <c r="M69" s="9">
        <v>1.019124E-4</v>
      </c>
      <c r="O69" s="3">
        <f>S$8*GNOM!$G69+S$9*GNOM!$H69+S$10*GNOM!$I69+S$12</f>
        <v>7.6646805710890746E-3</v>
      </c>
      <c r="P69" s="3">
        <f t="shared" si="5"/>
        <v>7.2754332392683212</v>
      </c>
      <c r="U69" s="10">
        <v>9.6790000000000001E-2</v>
      </c>
      <c r="V69" s="9">
        <v>1.003651E-2</v>
      </c>
      <c r="W69" s="9">
        <v>1.0741779999999999E-4</v>
      </c>
      <c r="Y69" s="3">
        <f>AC$8*GNOM!$G69+AC$9*GNOM!$H69+AC$10*GNOM!$I69+AC$12</f>
        <v>9.2473065188360525E-3</v>
      </c>
      <c r="Z69" s="3">
        <f t="shared" si="6"/>
        <v>53.979079911958578</v>
      </c>
      <c r="AE69" s="10">
        <v>9.6790000000000001E-2</v>
      </c>
      <c r="AF69" s="9">
        <v>1.0916169999999999E-2</v>
      </c>
      <c r="AG69" s="9">
        <v>1.103059E-4</v>
      </c>
      <c r="AI69" s="3">
        <f>AM$8*GNOM!$G69+AM$9*GNOM!$H69+AM$10*GNOM!$I69+AM$12</f>
        <v>1.039852810524945E-2</v>
      </c>
      <c r="AJ69" s="3">
        <f t="shared" si="7"/>
        <v>22.022232912736893</v>
      </c>
      <c r="AO69" s="10"/>
      <c r="AP69" s="10"/>
      <c r="AQ69" s="10"/>
      <c r="AS69" s="3"/>
      <c r="AT69" s="3"/>
    </row>
    <row r="70" spans="1:46" x14ac:dyDescent="0.25">
      <c r="A70" s="10">
        <v>9.8129999999999995E-2</v>
      </c>
      <c r="B70" s="9">
        <v>5.9597210000000003E-3</v>
      </c>
      <c r="C70" s="9">
        <v>9.9450829999999995E-5</v>
      </c>
      <c r="E70" s="3">
        <f>I$8*GNOM!$G70+I$9*GNOM!$H70+I$10*GNOM!$I70+I$12</f>
        <v>5.8462249022302615E-3</v>
      </c>
      <c r="F70" s="3">
        <f t="shared" si="4"/>
        <v>1.3024019435635275</v>
      </c>
      <c r="K70" s="10">
        <v>9.8129999999999995E-2</v>
      </c>
      <c r="L70" s="9">
        <v>7.6241110000000003E-3</v>
      </c>
      <c r="M70" s="9">
        <v>1.008398E-4</v>
      </c>
      <c r="O70" s="3">
        <f>S$8*GNOM!$G70+S$9*GNOM!$H70+S$10*GNOM!$I70+S$12</f>
        <v>7.3199855269306495E-3</v>
      </c>
      <c r="P70" s="3">
        <f t="shared" si="5"/>
        <v>9.0958155242597982</v>
      </c>
      <c r="U70" s="10">
        <v>9.8129999999999995E-2</v>
      </c>
      <c r="V70" s="9">
        <v>9.6523649999999996E-3</v>
      </c>
      <c r="W70" s="9">
        <v>1.055544E-4</v>
      </c>
      <c r="Y70" s="3">
        <f>AC$8*GNOM!$G70+AC$9*GNOM!$H70+AC$10*GNOM!$I70+AC$12</f>
        <v>8.8165356912608649E-3</v>
      </c>
      <c r="Z70" s="3">
        <f t="shared" si="6"/>
        <v>62.702160985101074</v>
      </c>
      <c r="AE70" s="10">
        <v>9.8129999999999995E-2</v>
      </c>
      <c r="AF70" s="9">
        <v>1.04285E-2</v>
      </c>
      <c r="AG70" s="9">
        <v>1.104777E-4</v>
      </c>
      <c r="AI70" s="3">
        <f>AM$8*GNOM!$G70+AM$9*GNOM!$H70+AM$10*GNOM!$I70+AM$12</f>
        <v>9.9177737229453212E-3</v>
      </c>
      <c r="AJ70" s="3">
        <f t="shared" si="7"/>
        <v>21.371113835245456</v>
      </c>
      <c r="AO70" s="10"/>
      <c r="AP70" s="10"/>
      <c r="AQ70" s="10"/>
      <c r="AS70" s="3"/>
      <c r="AT70" s="3"/>
    </row>
    <row r="71" spans="1:46" x14ac:dyDescent="0.25">
      <c r="A71" s="10">
        <v>9.9460000000000007E-2</v>
      </c>
      <c r="B71" s="9">
        <v>5.7033190000000001E-3</v>
      </c>
      <c r="C71" s="9">
        <v>9.6418759999999996E-5</v>
      </c>
      <c r="E71" s="3">
        <f>I$8*GNOM!$G71+I$9*GNOM!$H71+I$10*GNOM!$I71+I$12</f>
        <v>5.5977914545613473E-3</v>
      </c>
      <c r="F71" s="3">
        <f t="shared" si="4"/>
        <v>1.1978669687755965</v>
      </c>
      <c r="K71" s="10">
        <v>9.9460000000000007E-2</v>
      </c>
      <c r="L71" s="9">
        <v>7.1704940000000003E-3</v>
      </c>
      <c r="M71" s="9">
        <v>1.0015869999999999E-4</v>
      </c>
      <c r="O71" s="3">
        <f>S$8*GNOM!$G71+S$9*GNOM!$H71+S$10*GNOM!$I71+S$12</f>
        <v>6.9992296430039739E-3</v>
      </c>
      <c r="P71" s="3">
        <f t="shared" si="5"/>
        <v>2.9238603011863598</v>
      </c>
      <c r="U71" s="10">
        <v>9.9460000000000007E-2</v>
      </c>
      <c r="V71" s="9">
        <v>9.1005310000000002E-3</v>
      </c>
      <c r="W71" s="9">
        <v>1.03145E-4</v>
      </c>
      <c r="Y71" s="3">
        <f>AC$8*GNOM!$G71+AC$9*GNOM!$H71+AC$10*GNOM!$I71+AC$12</f>
        <v>8.4171967251777148E-3</v>
      </c>
      <c r="Z71" s="3">
        <f t="shared" si="6"/>
        <v>43.890451556429838</v>
      </c>
      <c r="AE71" s="10">
        <v>9.9460000000000007E-2</v>
      </c>
      <c r="AF71" s="9">
        <v>9.9154670000000007E-3</v>
      </c>
      <c r="AG71" s="9">
        <v>1.1061669999999999E-4</v>
      </c>
      <c r="AI71" s="3">
        <f>AM$8*GNOM!$G71+AM$9*GNOM!$H71+AM$10*GNOM!$I71+AM$12</f>
        <v>9.4722880340269797E-3</v>
      </c>
      <c r="AJ71" s="3">
        <f t="shared" si="7"/>
        <v>16.051546582112046</v>
      </c>
      <c r="AO71" s="10"/>
      <c r="AP71" s="10"/>
      <c r="AQ71" s="10"/>
      <c r="AS71" s="3"/>
      <c r="AT71" s="3"/>
    </row>
    <row r="72" spans="1:46" x14ac:dyDescent="0.25">
      <c r="A72" s="10">
        <v>0.1008</v>
      </c>
      <c r="B72" s="9">
        <v>5.5432820000000001E-3</v>
      </c>
      <c r="C72" s="9">
        <v>9.8527410000000002E-5</v>
      </c>
      <c r="E72" s="3">
        <f>I$8*GNOM!$G72+I$9*GNOM!$H72+I$10*GNOM!$I72+I$12</f>
        <v>5.3616771000366678E-3</v>
      </c>
      <c r="F72" s="3">
        <f t="shared" si="4"/>
        <v>3.3973554794026355</v>
      </c>
      <c r="K72" s="10">
        <v>0.1008</v>
      </c>
      <c r="L72" s="9">
        <v>6.8802899999999998E-3</v>
      </c>
      <c r="M72" s="9">
        <v>9.8949940000000002E-5</v>
      </c>
      <c r="O72" s="3">
        <f>S$8*GNOM!$G72+S$9*GNOM!$H72+S$10*GNOM!$I72+S$12</f>
        <v>6.696018820395189E-3</v>
      </c>
      <c r="P72" s="3">
        <f t="shared" si="5"/>
        <v>3.4680373137152851</v>
      </c>
      <c r="U72" s="10">
        <v>0.1008</v>
      </c>
      <c r="V72" s="9">
        <v>8.8140509999999998E-3</v>
      </c>
      <c r="W72" s="9">
        <v>1.024917E-4</v>
      </c>
      <c r="Y72" s="3">
        <f>AC$8*GNOM!$G72+AC$9*GNOM!$H72+AC$10*GNOM!$I72+AC$12</f>
        <v>8.0411938667725204E-3</v>
      </c>
      <c r="Z72" s="3">
        <f t="shared" si="6"/>
        <v>56.861857933578442</v>
      </c>
      <c r="AE72" s="10">
        <v>0.1008</v>
      </c>
      <c r="AF72" s="9">
        <v>9.5047420000000001E-3</v>
      </c>
      <c r="AG72" s="9">
        <v>1.072321E-4</v>
      </c>
      <c r="AI72" s="3">
        <f>AM$8*GNOM!$G72+AM$9*GNOM!$H72+AM$10*GNOM!$I72+AM$12</f>
        <v>9.0530018333122384E-3</v>
      </c>
      <c r="AJ72" s="3">
        <f t="shared" si="7"/>
        <v>17.74711621456478</v>
      </c>
      <c r="AO72" s="10"/>
      <c r="AP72" s="10"/>
      <c r="AQ72" s="10"/>
      <c r="AS72" s="3"/>
      <c r="AT72" s="3"/>
    </row>
    <row r="73" spans="1:46" x14ac:dyDescent="0.25">
      <c r="A73" s="10">
        <v>0.10213</v>
      </c>
      <c r="B73" s="9">
        <v>5.2238340000000001E-3</v>
      </c>
      <c r="C73" s="9">
        <v>9.5250080000000003E-5</v>
      </c>
      <c r="E73" s="3">
        <f>I$8*GNOM!$G73+I$9*GNOM!$H73+I$10*GNOM!$I73+I$12</f>
        <v>5.1404318434132611E-3</v>
      </c>
      <c r="F73" s="3">
        <f t="shared" si="4"/>
        <v>0.76669717500971524</v>
      </c>
      <c r="K73" s="10">
        <v>0.10213</v>
      </c>
      <c r="L73" s="9">
        <v>6.5571190000000001E-3</v>
      </c>
      <c r="M73" s="9">
        <v>9.7342439999999994E-5</v>
      </c>
      <c r="O73" s="3">
        <f>S$8*GNOM!$G73+S$9*GNOM!$H73+S$10*GNOM!$I73+S$12</f>
        <v>6.4134411057874792E-3</v>
      </c>
      <c r="P73" s="3">
        <f t="shared" si="5"/>
        <v>2.1785897307693105</v>
      </c>
      <c r="U73" s="10">
        <v>0.10213</v>
      </c>
      <c r="V73" s="9">
        <v>8.4171579999999992E-3</v>
      </c>
      <c r="W73" s="9">
        <v>9.9475459999999997E-5</v>
      </c>
      <c r="Y73" s="3">
        <f>AC$8*GNOM!$G73+AC$9*GNOM!$H73+AC$10*GNOM!$I73+AC$12</f>
        <v>7.6921593887003259E-3</v>
      </c>
      <c r="Z73" s="3">
        <f t="shared" si="6"/>
        <v>53.11808837736352</v>
      </c>
      <c r="AE73" s="10">
        <v>0.10213</v>
      </c>
      <c r="AF73" s="9">
        <v>9.0073930000000007E-3</v>
      </c>
      <c r="AG73" s="9">
        <v>1.079629E-4</v>
      </c>
      <c r="AI73" s="3">
        <f>AM$8*GNOM!$G73+AM$9*GNOM!$H73+AM$10*GNOM!$I73+AM$12</f>
        <v>8.6640595799336775E-3</v>
      </c>
      <c r="AJ73" s="3">
        <f t="shared" si="7"/>
        <v>10.113071461262658</v>
      </c>
      <c r="AO73" s="10"/>
      <c r="AP73" s="10"/>
      <c r="AQ73" s="10"/>
      <c r="AS73" s="3"/>
      <c r="AT73" s="3"/>
    </row>
    <row r="74" spans="1:46" x14ac:dyDescent="0.25">
      <c r="A74" s="10">
        <v>0.10347000000000001</v>
      </c>
      <c r="B74" s="9">
        <v>5.0616649999999999E-3</v>
      </c>
      <c r="C74" s="9">
        <v>9.5233620000000004E-5</v>
      </c>
      <c r="E74" s="3">
        <f>I$8*GNOM!$G74+I$9*GNOM!$H74+I$10*GNOM!$I74+I$12</f>
        <v>4.930523845231306E-3</v>
      </c>
      <c r="F74" s="3">
        <f t="shared" si="4"/>
        <v>1.8962579789036411</v>
      </c>
      <c r="K74" s="10">
        <v>0.10347000000000001</v>
      </c>
      <c r="L74" s="9">
        <v>6.3306100000000004E-3</v>
      </c>
      <c r="M74" s="9">
        <v>9.815658E-5</v>
      </c>
      <c r="O74" s="3">
        <f>S$8*GNOM!$G74+S$9*GNOM!$H74+S$10*GNOM!$I74+S$12</f>
        <v>6.1466028337691207E-3</v>
      </c>
      <c r="P74" s="3">
        <f t="shared" si="5"/>
        <v>3.51423368986074</v>
      </c>
      <c r="U74" s="10">
        <v>0.10347000000000001</v>
      </c>
      <c r="V74" s="9">
        <v>8.0479550000000007E-3</v>
      </c>
      <c r="W74" s="9">
        <v>9.8697449999999998E-5</v>
      </c>
      <c r="Y74" s="3">
        <f>AC$8*GNOM!$G74+AC$9*GNOM!$H74+AC$10*GNOM!$I74+AC$12</f>
        <v>7.3637499131002579E-3</v>
      </c>
      <c r="Z74" s="3">
        <f t="shared" si="6"/>
        <v>48.05745115130712</v>
      </c>
      <c r="AE74" s="10">
        <v>0.10347000000000001</v>
      </c>
      <c r="AF74" s="9">
        <v>8.7497889999999991E-3</v>
      </c>
      <c r="AG74" s="9">
        <v>1.039486E-4</v>
      </c>
      <c r="AI74" s="3">
        <f>AM$8*GNOM!$G74+AM$9*GNOM!$H74+AM$10*GNOM!$I74+AM$12</f>
        <v>8.2981235228626136E-3</v>
      </c>
      <c r="AJ74" s="3">
        <f t="shared" si="7"/>
        <v>18.879761525942449</v>
      </c>
      <c r="AO74" s="10"/>
      <c r="AP74" s="10"/>
      <c r="AQ74" s="10"/>
      <c r="AS74" s="3"/>
      <c r="AT74" s="3"/>
    </row>
    <row r="75" spans="1:46" x14ac:dyDescent="0.25">
      <c r="A75" s="10">
        <v>0.1048</v>
      </c>
      <c r="B75" s="9">
        <v>4.8071090000000004E-3</v>
      </c>
      <c r="C75" s="9">
        <v>9.4205480000000003E-5</v>
      </c>
      <c r="E75" s="3">
        <f>I$8*GNOM!$G75+I$9*GNOM!$H75+I$10*GNOM!$I75+I$12</f>
        <v>4.7337190252207144E-3</v>
      </c>
      <c r="F75" s="3">
        <f t="shared" si="4"/>
        <v>0.60690559805426081</v>
      </c>
      <c r="K75" s="10">
        <v>0.1048</v>
      </c>
      <c r="L75" s="9">
        <v>6.0448589999999996E-3</v>
      </c>
      <c r="M75" s="9">
        <v>9.4158889999999997E-5</v>
      </c>
      <c r="O75" s="3">
        <f>S$8*GNOM!$G75+S$9*GNOM!$H75+S$10*GNOM!$I75+S$12</f>
        <v>5.8979508370459767E-3</v>
      </c>
      <c r="P75" s="3">
        <f t="shared" si="5"/>
        <v>2.434272516240815</v>
      </c>
      <c r="U75" s="10">
        <v>0.1048</v>
      </c>
      <c r="V75" s="9">
        <v>7.584431E-3</v>
      </c>
      <c r="W75" s="9">
        <v>9.6261439999999996E-5</v>
      </c>
      <c r="Y75" s="3">
        <f>AC$8*GNOM!$G75+AC$9*GNOM!$H75+AC$10*GNOM!$I75+AC$12</f>
        <v>7.0591371289027514E-3</v>
      </c>
      <c r="Z75" s="3">
        <f t="shared" si="6"/>
        <v>29.778303992884961</v>
      </c>
      <c r="AE75" s="10">
        <v>0.1048</v>
      </c>
      <c r="AF75" s="9">
        <v>8.3389759999999997E-3</v>
      </c>
      <c r="AG75" s="9">
        <v>1.019039E-4</v>
      </c>
      <c r="AI75" s="3">
        <f>AM$8*GNOM!$G75+AM$9*GNOM!$H75+AM$10*GNOM!$I75+AM$12</f>
        <v>7.9588625376133884E-3</v>
      </c>
      <c r="AJ75" s="3">
        <f t="shared" si="7"/>
        <v>13.913772294164978</v>
      </c>
      <c r="AO75" s="10"/>
      <c r="AP75" s="10"/>
      <c r="AQ75" s="10"/>
      <c r="AS75" s="3"/>
      <c r="AT75" s="3"/>
    </row>
    <row r="76" spans="1:46" x14ac:dyDescent="0.25">
      <c r="A76" s="10">
        <v>0.10614</v>
      </c>
      <c r="B76" s="9">
        <v>4.6782949999999998E-3</v>
      </c>
      <c r="C76" s="9">
        <v>9.2524349999999994E-5</v>
      </c>
      <c r="E76" s="3">
        <f>I$8*GNOM!$G76+I$9*GNOM!$H76+I$10*GNOM!$I76+I$12</f>
        <v>4.5461408289687094E-3</v>
      </c>
      <c r="F76" s="3">
        <f t="shared" si="4"/>
        <v>2.0400915832043167</v>
      </c>
      <c r="K76" s="10">
        <v>0.10614</v>
      </c>
      <c r="L76" s="9">
        <v>5.7916749999999996E-3</v>
      </c>
      <c r="M76" s="9">
        <v>9.4112789999999997E-5</v>
      </c>
      <c r="O76" s="3">
        <f>S$8*GNOM!$G76+S$9*GNOM!$H76+S$10*GNOM!$I76+S$12</f>
        <v>5.6620186371897779E-3</v>
      </c>
      <c r="P76" s="3">
        <f t="shared" si="5"/>
        <v>1.8979744945455634</v>
      </c>
      <c r="U76" s="10">
        <v>0.10614</v>
      </c>
      <c r="V76" s="9">
        <v>7.3944149999999997E-3</v>
      </c>
      <c r="W76" s="9">
        <v>9.5063700000000003E-5</v>
      </c>
      <c r="Y76" s="3">
        <f>AC$8*GNOM!$G76+AC$9*GNOM!$H76+AC$10*GNOM!$I76+AC$12</f>
        <v>6.7711164634278653E-3</v>
      </c>
      <c r="Z76" s="3">
        <f t="shared" si="6"/>
        <v>42.989538932414746</v>
      </c>
      <c r="AE76" s="10">
        <v>0.10614</v>
      </c>
      <c r="AF76" s="9">
        <v>7.9072039999999993E-3</v>
      </c>
      <c r="AG76" s="9">
        <v>1.011126E-4</v>
      </c>
      <c r="AI76" s="3">
        <f>AM$8*GNOM!$G76+AM$9*GNOM!$H76+AM$10*GNOM!$I76+AM$12</f>
        <v>7.6381016261338102E-3</v>
      </c>
      <c r="AJ76" s="3">
        <f t="shared" si="7"/>
        <v>7.0831184070647497</v>
      </c>
      <c r="AO76" s="10"/>
      <c r="AP76" s="10"/>
      <c r="AQ76" s="10"/>
      <c r="AS76" s="3"/>
      <c r="AT76" s="3"/>
    </row>
    <row r="77" spans="1:46" x14ac:dyDescent="0.25">
      <c r="A77" s="10">
        <v>0.10747</v>
      </c>
      <c r="B77" s="9">
        <v>4.4453749999999997E-3</v>
      </c>
      <c r="C77" s="9">
        <v>9.1184070000000005E-5</v>
      </c>
      <c r="E77" s="3">
        <f>I$8*GNOM!$G77+I$9*GNOM!$H77+I$10*GNOM!$I77+I$12</f>
        <v>4.3706578211072464E-3</v>
      </c>
      <c r="F77" s="3">
        <f t="shared" si="4"/>
        <v>0.6714334686968535</v>
      </c>
      <c r="K77" s="10">
        <v>0.10747</v>
      </c>
      <c r="L77" s="9">
        <v>5.5501270000000002E-3</v>
      </c>
      <c r="M77" s="9">
        <v>9.2741519999999994E-5</v>
      </c>
      <c r="O77" s="3">
        <f>S$8*GNOM!$G77+S$9*GNOM!$H77+S$10*GNOM!$I77+S$12</f>
        <v>5.44251068373971E-3</v>
      </c>
      <c r="P77" s="3">
        <f t="shared" si="5"/>
        <v>1.3465045483972853</v>
      </c>
      <c r="U77" s="10">
        <v>0.10747</v>
      </c>
      <c r="V77" s="9">
        <v>7.0997530000000003E-3</v>
      </c>
      <c r="W77" s="9">
        <v>9.4259849999999998E-5</v>
      </c>
      <c r="Y77" s="3">
        <f>AC$8*GNOM!$G77+AC$9*GNOM!$H77+AC$10*GNOM!$I77+AC$12</f>
        <v>6.5042451445240269E-3</v>
      </c>
      <c r="Z77" s="3">
        <f t="shared" si="6"/>
        <v>39.91365515887064</v>
      </c>
      <c r="AE77" s="10">
        <v>0.10747</v>
      </c>
      <c r="AF77" s="9">
        <v>7.7094989999999999E-3</v>
      </c>
      <c r="AG77" s="9">
        <v>1.007429E-4</v>
      </c>
      <c r="AI77" s="3">
        <f>AM$8*GNOM!$G77+AM$9*GNOM!$H77+AM$10*GNOM!$I77+AM$12</f>
        <v>7.3411632699927508E-3</v>
      </c>
      <c r="AJ77" s="3">
        <f t="shared" si="7"/>
        <v>13.367764980420871</v>
      </c>
      <c r="AO77" s="10"/>
      <c r="AP77" s="10"/>
      <c r="AQ77" s="10"/>
      <c r="AS77" s="3"/>
      <c r="AT77" s="3"/>
    </row>
    <row r="78" spans="1:46" x14ac:dyDescent="0.25">
      <c r="A78" s="10">
        <v>0.10881</v>
      </c>
      <c r="B78" s="9">
        <v>4.3336080000000001E-3</v>
      </c>
      <c r="C78" s="9">
        <v>8.8743549999999998E-5</v>
      </c>
      <c r="E78" s="3">
        <f>I$8*GNOM!$G78+I$9*GNOM!$H78+I$10*GNOM!$I78+I$12</f>
        <v>4.2029540771493729E-3</v>
      </c>
      <c r="F78" s="3">
        <f t="shared" si="4"/>
        <v>2.1675609191686118</v>
      </c>
      <c r="K78" s="10">
        <v>0.10881</v>
      </c>
      <c r="L78" s="9">
        <v>5.3912389999999999E-3</v>
      </c>
      <c r="M78" s="9">
        <v>8.8652370000000003E-5</v>
      </c>
      <c r="O78" s="3">
        <f>S$8*GNOM!$G78+S$9*GNOM!$H78+S$10*GNOM!$I78+S$12</f>
        <v>5.2338920973067221E-3</v>
      </c>
      <c r="P78" s="3">
        <f t="shared" si="5"/>
        <v>3.1501823663396209</v>
      </c>
      <c r="U78" s="10">
        <v>0.10881</v>
      </c>
      <c r="V78" s="9">
        <v>6.8433330000000001E-3</v>
      </c>
      <c r="W78" s="9">
        <v>9.0386349999999996E-5</v>
      </c>
      <c r="Y78" s="3">
        <f>AC$8*GNOM!$G78+AC$9*GNOM!$H78+AC$10*GNOM!$I78+AC$12</f>
        <v>6.2517192106057544E-3</v>
      </c>
      <c r="Z78" s="3">
        <f t="shared" si="6"/>
        <v>42.842112578001768</v>
      </c>
      <c r="AE78" s="10">
        <v>0.10881</v>
      </c>
      <c r="AF78" s="9">
        <v>7.3609799999999996E-3</v>
      </c>
      <c r="AG78" s="9">
        <v>9.5624200000000005E-5</v>
      </c>
      <c r="AI78" s="3">
        <f>AM$8*GNOM!$G78+AM$9*GNOM!$H78+AM$10*GNOM!$I78+AM$12</f>
        <v>7.0602341345432943E-3</v>
      </c>
      <c r="AJ78" s="3">
        <f t="shared" si="7"/>
        <v>9.8915352133333698</v>
      </c>
      <c r="AO78" s="10"/>
      <c r="AP78" s="10"/>
      <c r="AQ78" s="10"/>
      <c r="AS78" s="3"/>
      <c r="AT78" s="3"/>
    </row>
    <row r="79" spans="1:46" x14ac:dyDescent="0.25">
      <c r="A79" s="10">
        <v>0.11014</v>
      </c>
      <c r="B79" s="9">
        <v>4.1364699999999997E-3</v>
      </c>
      <c r="C79" s="9">
        <v>8.9876210000000006E-5</v>
      </c>
      <c r="E79" s="3">
        <f>I$8*GNOM!$G79+I$9*GNOM!$H79+I$10*GNOM!$I79+I$12</f>
        <v>4.0452610419772174E-3</v>
      </c>
      <c r="F79" s="3">
        <f t="shared" si="4"/>
        <v>1.0298773054189663</v>
      </c>
      <c r="K79" s="10">
        <v>0.11014</v>
      </c>
      <c r="L79" s="9">
        <v>5.1523139999999999E-3</v>
      </c>
      <c r="M79" s="9">
        <v>9.0389499999999999E-5</v>
      </c>
      <c r="O79" s="3">
        <f>S$8*GNOM!$G79+S$9*GNOM!$H79+S$10*GNOM!$I79+S$12</f>
        <v>5.0386345217180058E-3</v>
      </c>
      <c r="P79" s="3">
        <f t="shared" si="5"/>
        <v>1.5817147896564669</v>
      </c>
      <c r="U79" s="10">
        <v>0.11014</v>
      </c>
      <c r="V79" s="9">
        <v>6.5887419999999999E-3</v>
      </c>
      <c r="W79" s="9">
        <v>9.1241250000000007E-5</v>
      </c>
      <c r="Y79" s="3">
        <f>AC$8*GNOM!$G79+AC$9*GNOM!$H79+AC$10*GNOM!$I79+AC$12</f>
        <v>6.0162459791347099E-3</v>
      </c>
      <c r="Z79" s="3">
        <f t="shared" si="6"/>
        <v>39.369735042280745</v>
      </c>
      <c r="AE79" s="10">
        <v>0.11014</v>
      </c>
      <c r="AF79" s="9">
        <v>7.185271E-3</v>
      </c>
      <c r="AG79" s="9">
        <v>9.5634179999999999E-5</v>
      </c>
      <c r="AI79" s="3">
        <f>AM$8*GNOM!$G79+AM$9*GNOM!$H79+AM$10*GNOM!$I79+AM$12</f>
        <v>6.7982806564817182E-3</v>
      </c>
      <c r="AJ79" s="3">
        <f t="shared" si="7"/>
        <v>16.374723666663538</v>
      </c>
      <c r="AO79" s="10"/>
      <c r="AP79" s="10"/>
      <c r="AQ79" s="10"/>
      <c r="AS79" s="3"/>
      <c r="AT79" s="3"/>
    </row>
    <row r="80" spans="1:46" x14ac:dyDescent="0.25">
      <c r="A80" s="10">
        <v>0.11148</v>
      </c>
      <c r="B80" s="9">
        <v>4.0485030000000002E-3</v>
      </c>
      <c r="C80" s="9">
        <v>8.8963429999999998E-5</v>
      </c>
      <c r="E80" s="3">
        <f>I$8*GNOM!$G80+I$9*GNOM!$H80+I$10*GNOM!$I80+I$12</f>
        <v>3.8952957234314354E-3</v>
      </c>
      <c r="F80" s="3">
        <f t="shared" si="4"/>
        <v>2.9657582517314753</v>
      </c>
      <c r="K80" s="10">
        <v>0.11148</v>
      </c>
      <c r="L80" s="9">
        <v>5.0092579999999999E-3</v>
      </c>
      <c r="M80" s="9">
        <v>8.9074379999999994E-5</v>
      </c>
      <c r="O80" s="3">
        <f>S$8*GNOM!$G80+S$9*GNOM!$H80+S$10*GNOM!$I80+S$12</f>
        <v>4.8534319047428831E-3</v>
      </c>
      <c r="P80" s="3">
        <f t="shared" si="5"/>
        <v>3.0603758058289108</v>
      </c>
      <c r="U80" s="10">
        <v>0.11148</v>
      </c>
      <c r="V80" s="9">
        <v>6.4808849999999996E-3</v>
      </c>
      <c r="W80" s="9">
        <v>9.1359059999999995E-5</v>
      </c>
      <c r="Y80" s="3">
        <f>AC$8*GNOM!$G80+AC$9*GNOM!$H80+AC$10*GNOM!$I80+AC$12</f>
        <v>5.793361968951854E-3</v>
      </c>
      <c r="Z80" s="3">
        <f t="shared" si="6"/>
        <v>56.633220269876382</v>
      </c>
      <c r="AE80" s="10">
        <v>0.11148</v>
      </c>
      <c r="AF80" s="9">
        <v>6.9058030000000003E-3</v>
      </c>
      <c r="AG80" s="9">
        <v>9.4362529999999999E-5</v>
      </c>
      <c r="AI80" s="3">
        <f>AM$8*GNOM!$G80+AM$9*GNOM!$H80+AM$10*GNOM!$I80+AM$12</f>
        <v>6.5503780897584194E-3</v>
      </c>
      <c r="AJ80" s="3">
        <f t="shared" si="7"/>
        <v>14.187196106268109</v>
      </c>
      <c r="AO80" s="10"/>
      <c r="AP80" s="10"/>
      <c r="AQ80" s="10"/>
      <c r="AS80" s="3"/>
      <c r="AT80" s="3"/>
    </row>
    <row r="81" spans="1:46" x14ac:dyDescent="0.25">
      <c r="A81" s="10">
        <v>0.11280999999999999</v>
      </c>
      <c r="B81" s="9">
        <v>3.9221380000000004E-3</v>
      </c>
      <c r="C81" s="9">
        <v>8.7761289999999995E-5</v>
      </c>
      <c r="E81" s="3">
        <f>I$8*GNOM!$G81+I$9*GNOM!$H81+I$10*GNOM!$I81+I$12</f>
        <v>3.7538937538163742E-3</v>
      </c>
      <c r="F81" s="3">
        <f t="shared" si="4"/>
        <v>3.675144713706878</v>
      </c>
      <c r="K81" s="10">
        <v>0.11280999999999999</v>
      </c>
      <c r="L81" s="9">
        <v>4.7737810000000004E-3</v>
      </c>
      <c r="M81" s="9">
        <v>8.7746929999999994E-5</v>
      </c>
      <c r="O81" s="3">
        <f>S$8*GNOM!$G81+S$9*GNOM!$H81+S$10*GNOM!$I81+S$12</f>
        <v>4.6797598687621659E-3</v>
      </c>
      <c r="P81" s="3">
        <f t="shared" si="5"/>
        <v>1.1481194727927653</v>
      </c>
      <c r="U81" s="10">
        <v>0.11280999999999999</v>
      </c>
      <c r="V81" s="9">
        <v>6.1674729999999997E-3</v>
      </c>
      <c r="W81" s="9">
        <v>9.1187819999999996E-5</v>
      </c>
      <c r="Y81" s="3">
        <f>AC$8*GNOM!$G81+AC$9*GNOM!$H81+AC$10*GNOM!$I81+AC$12</f>
        <v>5.5852839274791706E-3</v>
      </c>
      <c r="Z81" s="3">
        <f t="shared" si="6"/>
        <v>40.761901265265401</v>
      </c>
      <c r="AE81" s="10">
        <v>0.11280999999999999</v>
      </c>
      <c r="AF81" s="9">
        <v>6.6396759999999997E-3</v>
      </c>
      <c r="AG81" s="9">
        <v>9.6002950000000006E-5</v>
      </c>
      <c r="AI81" s="3">
        <f>AM$8*GNOM!$G81+AM$9*GNOM!$H81+AM$10*GNOM!$I81+AM$12</f>
        <v>6.3189603273449586E-3</v>
      </c>
      <c r="AJ81" s="3">
        <f t="shared" si="7"/>
        <v>11.160180280310682</v>
      </c>
      <c r="AO81" s="10"/>
      <c r="AP81" s="10"/>
      <c r="AQ81" s="10"/>
      <c r="AS81" s="3"/>
      <c r="AT81" s="3"/>
    </row>
    <row r="82" spans="1:46" x14ac:dyDescent="0.25">
      <c r="A82" s="10">
        <v>0.11415</v>
      </c>
      <c r="B82" s="9">
        <v>3.6951549999999999E-3</v>
      </c>
      <c r="C82" s="9">
        <v>1.026754E-4</v>
      </c>
      <c r="E82" s="3">
        <f>I$8*GNOM!$G82+I$9*GNOM!$H82+I$10*GNOM!$I82+I$12</f>
        <v>3.618944498449168E-3</v>
      </c>
      <c r="F82" s="3">
        <f t="shared" si="4"/>
        <v>0.5509305212052571</v>
      </c>
      <c r="K82" s="10">
        <v>0.11415</v>
      </c>
      <c r="L82" s="9">
        <v>4.6065489999999997E-3</v>
      </c>
      <c r="M82" s="9">
        <v>1.042919E-4</v>
      </c>
      <c r="O82" s="3">
        <f>S$8*GNOM!$G82+S$9*GNOM!$H82+S$10*GNOM!$I82+S$12</f>
        <v>4.5145987680534506E-3</v>
      </c>
      <c r="P82" s="3">
        <f t="shared" si="5"/>
        <v>0.77732833551522862</v>
      </c>
      <c r="U82" s="10">
        <v>0.11415</v>
      </c>
      <c r="V82" s="9">
        <v>5.928376E-3</v>
      </c>
      <c r="W82" s="9">
        <v>1.066615E-4</v>
      </c>
      <c r="Y82" s="3">
        <f>AC$8*GNOM!$G82+AC$9*GNOM!$H82+AC$10*GNOM!$I82+AC$12</f>
        <v>5.3879789709671555E-3</v>
      </c>
      <c r="Z82" s="3">
        <f t="shared" si="6"/>
        <v>25.669093477812744</v>
      </c>
      <c r="AE82" s="10">
        <v>0.11415</v>
      </c>
      <c r="AF82" s="9">
        <v>6.436336E-3</v>
      </c>
      <c r="AG82" s="9">
        <v>1.1132769999999999E-4</v>
      </c>
      <c r="AI82" s="3">
        <f>AM$8*GNOM!$G82+AM$9*GNOM!$H82+AM$10*GNOM!$I82+AM$12</f>
        <v>6.0995212467034841E-3</v>
      </c>
      <c r="AJ82" s="3">
        <f t="shared" si="7"/>
        <v>9.1532587462629671</v>
      </c>
      <c r="AO82" s="10"/>
      <c r="AP82" s="10"/>
      <c r="AQ82" s="10"/>
      <c r="AS82" s="3"/>
      <c r="AT82" s="3"/>
    </row>
    <row r="83" spans="1:46" x14ac:dyDescent="0.25">
      <c r="A83" s="10">
        <v>0.11548</v>
      </c>
      <c r="B83" s="9">
        <v>3.4421249999999999E-3</v>
      </c>
      <c r="C83" s="9">
        <v>9.5587849999999997E-5</v>
      </c>
      <c r="E83" s="3">
        <f>I$8*GNOM!$G83+I$9*GNOM!$H83+I$10*GNOM!$I83+I$12</f>
        <v>3.4906203148062941E-3</v>
      </c>
      <c r="F83" s="3">
        <f t="shared" si="4"/>
        <v>0.25739148706042547</v>
      </c>
      <c r="K83" s="10">
        <v>0.11548</v>
      </c>
      <c r="L83" s="9">
        <v>4.4012410000000002E-3</v>
      </c>
      <c r="M83" s="9">
        <v>9.6404649999999999E-5</v>
      </c>
      <c r="O83" s="3">
        <f>S$8*GNOM!$G83+S$9*GNOM!$H83+S$10*GNOM!$I83+S$12</f>
        <v>4.3582350091250065E-3</v>
      </c>
      <c r="P83" s="3">
        <f t="shared" si="5"/>
        <v>0.19900406713370164</v>
      </c>
      <c r="U83" s="10">
        <v>0.11548</v>
      </c>
      <c r="V83" s="9">
        <v>5.5900289999999998E-3</v>
      </c>
      <c r="W83" s="9">
        <v>9.8568470000000001E-5</v>
      </c>
      <c r="Y83" s="3">
        <f>AC$8*GNOM!$G83+AC$9*GNOM!$H83+AC$10*GNOM!$I83+AC$12</f>
        <v>5.2018776968253411E-3</v>
      </c>
      <c r="Z83" s="3">
        <f t="shared" si="6"/>
        <v>15.506938567958414</v>
      </c>
      <c r="AE83" s="10">
        <v>0.11548</v>
      </c>
      <c r="AF83" s="9">
        <v>6.0656099999999999E-3</v>
      </c>
      <c r="AG83" s="9">
        <v>1.0161459999999999E-4</v>
      </c>
      <c r="AI83" s="3">
        <f>AM$8*GNOM!$G83+AM$9*GNOM!$H83+AM$10*GNOM!$I83+AM$12</f>
        <v>5.8924794713457523E-3</v>
      </c>
      <c r="AJ83" s="3">
        <f t="shared" si="7"/>
        <v>2.9029201266076239</v>
      </c>
      <c r="AO83" s="10"/>
      <c r="AP83" s="10"/>
      <c r="AQ83" s="10"/>
      <c r="AS83" s="3"/>
      <c r="AT83" s="3"/>
    </row>
    <row r="84" spans="1:46" x14ac:dyDescent="0.25">
      <c r="A84" s="10">
        <v>0.11681</v>
      </c>
      <c r="B84" s="9">
        <v>3.4444390000000001E-3</v>
      </c>
      <c r="C84" s="9">
        <v>8.505377E-5</v>
      </c>
      <c r="E84" s="3">
        <f>I$8*GNOM!$G84+I$9*GNOM!$H84+I$10*GNOM!$I84+I$12</f>
        <v>3.369360572961928E-3</v>
      </c>
      <c r="F84" s="3">
        <f t="shared" si="4"/>
        <v>0.77918968286999457</v>
      </c>
      <c r="K84" s="10">
        <v>0.11681</v>
      </c>
      <c r="L84" s="9">
        <v>4.2984939999999999E-3</v>
      </c>
      <c r="M84" s="9">
        <v>8.4828619999999998E-5</v>
      </c>
      <c r="O84" s="3">
        <f>S$8*GNOM!$G84+S$9*GNOM!$H84+S$10*GNOM!$I84+S$12</f>
        <v>4.2107369929376155E-3</v>
      </c>
      <c r="P84" s="3">
        <f t="shared" si="5"/>
        <v>1.0702341450951249</v>
      </c>
      <c r="U84" s="10">
        <v>0.11681</v>
      </c>
      <c r="V84" s="9">
        <v>5.4463020000000001E-3</v>
      </c>
      <c r="W84" s="9">
        <v>8.5659919999999998E-5</v>
      </c>
      <c r="Y84" s="3">
        <f>AC$8*GNOM!$G84+AC$9*GNOM!$H84+AC$10*GNOM!$I84+AC$12</f>
        <v>5.0265794939592691E-3</v>
      </c>
      <c r="Z84" s="3">
        <f t="shared" si="6"/>
        <v>24.008729887186842</v>
      </c>
      <c r="AE84" s="10">
        <v>0.11681</v>
      </c>
      <c r="AF84" s="9">
        <v>5.944543E-3</v>
      </c>
      <c r="AG84" s="9">
        <v>9.2293079999999998E-5</v>
      </c>
      <c r="AI84" s="3">
        <f>AM$8*GNOM!$G84+AM$9*GNOM!$H84+AM$10*GNOM!$I84+AM$12</f>
        <v>5.6974733378664889E-3</v>
      </c>
      <c r="AJ84" s="3">
        <f t="shared" si="7"/>
        <v>7.1663920563957815</v>
      </c>
      <c r="AO84" s="10"/>
      <c r="AP84" s="10"/>
      <c r="AQ84" s="10"/>
      <c r="AS84" s="3"/>
      <c r="AT84" s="3"/>
    </row>
    <row r="85" spans="1:46" x14ac:dyDescent="0.25">
      <c r="A85" s="10">
        <v>0.11815000000000001</v>
      </c>
      <c r="B85" s="9">
        <v>3.3178940000000001E-3</v>
      </c>
      <c r="C85" s="9">
        <v>8.4599839999999999E-5</v>
      </c>
      <c r="E85" s="3">
        <f>I$8*GNOM!$G85+I$9*GNOM!$H85+I$10*GNOM!$I85+I$12</f>
        <v>3.2531061855104199E-3</v>
      </c>
      <c r="F85" s="3">
        <f t="shared" si="4"/>
        <v>0.58647239733385526</v>
      </c>
      <c r="K85" s="10">
        <v>0.11815000000000001</v>
      </c>
      <c r="L85" s="9">
        <v>4.151526E-3</v>
      </c>
      <c r="M85" s="9">
        <v>8.6358790000000003E-5</v>
      </c>
      <c r="O85" s="3">
        <f>S$8*GNOM!$G85+S$9*GNOM!$H85+S$10*GNOM!$I85+S$12</f>
        <v>4.0699194821723619E-3</v>
      </c>
      <c r="P85" s="3">
        <f t="shared" si="5"/>
        <v>0.89296943981171806</v>
      </c>
      <c r="U85" s="10">
        <v>0.11815000000000001</v>
      </c>
      <c r="V85" s="9">
        <v>5.3644670000000004E-3</v>
      </c>
      <c r="W85" s="9">
        <v>8.89805E-5</v>
      </c>
      <c r="Y85" s="3">
        <f>AC$8*GNOM!$G85+AC$9*GNOM!$H85+AC$10*GNOM!$I85+AC$12</f>
        <v>4.8598076423168098E-3</v>
      </c>
      <c r="Z85" s="3">
        <f t="shared" si="6"/>
        <v>32.166734730723384</v>
      </c>
      <c r="AE85" s="10">
        <v>0.11815000000000001</v>
      </c>
      <c r="AF85" s="9">
        <v>5.7470890000000004E-3</v>
      </c>
      <c r="AG85" s="9">
        <v>9.2016140000000004E-5</v>
      </c>
      <c r="AI85" s="3">
        <f>AM$8*GNOM!$G85+AM$9*GNOM!$H85+AM$10*GNOM!$I85+AM$12</f>
        <v>5.511955033081167E-3</v>
      </c>
      <c r="AJ85" s="3">
        <f t="shared" si="7"/>
        <v>6.5298427023041157</v>
      </c>
      <c r="AO85" s="10"/>
      <c r="AP85" s="10"/>
      <c r="AQ85" s="10"/>
      <c r="AS85" s="3"/>
      <c r="AT85" s="3"/>
    </row>
    <row r="86" spans="1:46" x14ac:dyDescent="0.25">
      <c r="A86" s="10">
        <v>0.11948</v>
      </c>
      <c r="B86" s="9">
        <v>3.2267469999999999E-3</v>
      </c>
      <c r="C86" s="9">
        <v>8.4765449999999997E-5</v>
      </c>
      <c r="E86" s="3">
        <f>I$8*GNOM!$G86+I$9*GNOM!$H86+I$10*GNOM!$I86+I$12</f>
        <v>3.1417109500533336E-3</v>
      </c>
      <c r="F86" s="3">
        <f t="shared" si="4"/>
        <v>1.0063948665377207</v>
      </c>
      <c r="K86" s="10">
        <v>0.11948</v>
      </c>
      <c r="L86" s="9">
        <v>4.0373550000000003E-3</v>
      </c>
      <c r="M86" s="9">
        <v>8.4984179999999997E-5</v>
      </c>
      <c r="O86" s="3">
        <f>S$8*GNOM!$G86+S$9*GNOM!$H86+S$10*GNOM!$I86+S$12</f>
        <v>3.9354524804815173E-3</v>
      </c>
      <c r="P86" s="3">
        <f t="shared" si="5"/>
        <v>1.4377840693222383</v>
      </c>
      <c r="U86" s="10">
        <v>0.11948</v>
      </c>
      <c r="V86" s="9">
        <v>5.2063650000000001E-3</v>
      </c>
      <c r="W86" s="9">
        <v>8.6450830000000005E-5</v>
      </c>
      <c r="Y86" s="3">
        <f>AC$8*GNOM!$G86+AC$9*GNOM!$H86+AC$10*GNOM!$I86+AC$12</f>
        <v>4.7010677841141137E-3</v>
      </c>
      <c r="Z86" s="3">
        <f t="shared" si="6"/>
        <v>34.162958725029256</v>
      </c>
      <c r="AE86" s="10">
        <v>0.11948</v>
      </c>
      <c r="AF86" s="9">
        <v>5.5963109999999996E-3</v>
      </c>
      <c r="AG86" s="9">
        <v>9.1051540000000003E-5</v>
      </c>
      <c r="AI86" s="3">
        <f>AM$8*GNOM!$G86+AM$9*GNOM!$H86+AM$10*GNOM!$I86+AM$12</f>
        <v>5.3351651580652443E-3</v>
      </c>
      <c r="AJ86" s="3">
        <f t="shared" si="7"/>
        <v>8.2260555734545662</v>
      </c>
      <c r="AO86" s="10"/>
      <c r="AP86" s="10"/>
      <c r="AQ86" s="10"/>
      <c r="AS86" s="3"/>
      <c r="AT86" s="3"/>
    </row>
    <row r="87" spans="1:46" x14ac:dyDescent="0.25">
      <c r="A87" s="10">
        <v>0.12082</v>
      </c>
      <c r="B87" s="9">
        <v>3.0779959999999999E-3</v>
      </c>
      <c r="C87" s="9">
        <v>8.9890759999999994E-5</v>
      </c>
      <c r="E87" s="3">
        <f>I$8*GNOM!$G87+I$9*GNOM!$H87+I$10*GNOM!$I87+I$12</f>
        <v>3.0355880815868034E-3</v>
      </c>
      <c r="F87" s="3">
        <f t="shared" si="4"/>
        <v>0.22256855532874872</v>
      </c>
      <c r="K87" s="10">
        <v>0.12082</v>
      </c>
      <c r="L87" s="9">
        <v>3.8620059999999999E-3</v>
      </c>
      <c r="M87" s="9">
        <v>9.0589029999999998E-5</v>
      </c>
      <c r="O87" s="3">
        <f>S$8*GNOM!$G87+S$9*GNOM!$H87+S$10*GNOM!$I87+S$12</f>
        <v>3.8074479786653188E-3</v>
      </c>
      <c r="P87" s="3">
        <f t="shared" si="5"/>
        <v>0.36271540733288526</v>
      </c>
      <c r="U87" s="10">
        <v>0.12082</v>
      </c>
      <c r="V87" s="9">
        <v>4.9948909999999996E-3</v>
      </c>
      <c r="W87" s="9">
        <v>9.4086429999999996E-5</v>
      </c>
      <c r="Y87" s="3">
        <f>AC$8*GNOM!$G87+AC$9*GNOM!$H87+AC$10*GNOM!$I87+AC$12</f>
        <v>4.5500230686310386E-3</v>
      </c>
      <c r="Z87" s="3">
        <f t="shared" si="6"/>
        <v>22.356726853208237</v>
      </c>
      <c r="AE87" s="10">
        <v>0.12082</v>
      </c>
      <c r="AF87" s="9">
        <v>5.4865440000000003E-3</v>
      </c>
      <c r="AG87" s="9">
        <v>9.8574510000000004E-5</v>
      </c>
      <c r="AI87" s="3">
        <f>AM$8*GNOM!$G87+AM$9*GNOM!$H87+AM$10*GNOM!$I87+AM$12</f>
        <v>5.1670828248262359E-3</v>
      </c>
      <c r="AJ87" s="3">
        <f t="shared" si="7"/>
        <v>10.502844026219559</v>
      </c>
      <c r="AO87" s="10"/>
      <c r="AP87" s="10"/>
      <c r="AQ87" s="10"/>
      <c r="AS87" s="3"/>
      <c r="AT87" s="3"/>
    </row>
    <row r="88" spans="1:46" x14ac:dyDescent="0.25">
      <c r="A88" s="10">
        <v>0.12214999999999999</v>
      </c>
      <c r="B88" s="9">
        <v>3.0305250000000001E-3</v>
      </c>
      <c r="C88" s="9">
        <v>8.2697260000000002E-5</v>
      </c>
      <c r="E88" s="3">
        <f>I$8*GNOM!$G88+I$9*GNOM!$H88+I$10*GNOM!$I88+I$12</f>
        <v>2.9341781627162588E-3</v>
      </c>
      <c r="F88" s="3">
        <f t="shared" si="4"/>
        <v>1.3573526186441291</v>
      </c>
      <c r="K88" s="10">
        <v>0.12214999999999999</v>
      </c>
      <c r="L88" s="9">
        <v>3.789185E-3</v>
      </c>
      <c r="M88" s="9">
        <v>8.3760700000000006E-5</v>
      </c>
      <c r="O88" s="3">
        <f>S$8*GNOM!$G88+S$9*GNOM!$H88+S$10*GNOM!$I88+S$12</f>
        <v>3.6854639895758062E-3</v>
      </c>
      <c r="P88" s="3">
        <f t="shared" si="5"/>
        <v>1.5333908997842063</v>
      </c>
      <c r="U88" s="10">
        <v>0.12214999999999999</v>
      </c>
      <c r="V88" s="9">
        <v>4.8792330000000002E-3</v>
      </c>
      <c r="W88" s="9">
        <v>8.4870570000000005E-5</v>
      </c>
      <c r="Y88" s="3">
        <f>AC$8*GNOM!$G88+AC$9*GNOM!$H88+AC$10*GNOM!$I88+AC$12</f>
        <v>4.4065159888038771E-3</v>
      </c>
      <c r="Z88" s="3">
        <f t="shared" si="6"/>
        <v>31.023316554213963</v>
      </c>
      <c r="AE88" s="10">
        <v>0.12214999999999999</v>
      </c>
      <c r="AF88" s="9">
        <v>5.3011760000000003E-3</v>
      </c>
      <c r="AG88" s="9">
        <v>8.9654380000000005E-5</v>
      </c>
      <c r="AI88" s="3">
        <f>AM$8*GNOM!$G88+AM$9*GNOM!$H88+AM$10*GNOM!$I88+AM$12</f>
        <v>5.0069695224320889E-3</v>
      </c>
      <c r="AJ88" s="3">
        <f t="shared" si="7"/>
        <v>10.768654359308965</v>
      </c>
      <c r="AO88" s="10"/>
      <c r="AP88" s="10"/>
      <c r="AQ88" s="10"/>
      <c r="AS88" s="3"/>
      <c r="AT88" s="3"/>
    </row>
    <row r="89" spans="1:46" x14ac:dyDescent="0.25">
      <c r="A89" s="10">
        <v>0.12349</v>
      </c>
      <c r="B89" s="9">
        <v>2.8271989999999999E-3</v>
      </c>
      <c r="C89" s="9">
        <v>8.0143059999999999E-5</v>
      </c>
      <c r="E89" s="3">
        <f>I$8*GNOM!$G89+I$9*GNOM!$H89+I$10*GNOM!$I89+I$12</f>
        <v>2.8367917635357914E-3</v>
      </c>
      <c r="F89" s="3">
        <f t="shared" si="4"/>
        <v>1.4327012414261672E-2</v>
      </c>
      <c r="K89" s="10">
        <v>0.12349</v>
      </c>
      <c r="L89" s="9">
        <v>3.616677E-3</v>
      </c>
      <c r="M89" s="9">
        <v>8.312615E-5</v>
      </c>
      <c r="O89" s="3">
        <f>S$8*GNOM!$G89+S$9*GNOM!$H89+S$10*GNOM!$I89+S$12</f>
        <v>3.5683548871798918E-3</v>
      </c>
      <c r="P89" s="3">
        <f t="shared" si="5"/>
        <v>0.33792202329374071</v>
      </c>
      <c r="U89" s="10">
        <v>0.12349</v>
      </c>
      <c r="V89" s="9">
        <v>4.7088269999999996E-3</v>
      </c>
      <c r="W89" s="9">
        <v>8.2908349999999997E-5</v>
      </c>
      <c r="Y89" s="3">
        <f>AC$8*GNOM!$G89+AC$9*GNOM!$H89+AC$10*GNOM!$I89+AC$12</f>
        <v>4.2688241549944973E-3</v>
      </c>
      <c r="Z89" s="3">
        <f t="shared" si="6"/>
        <v>28.165302820843998</v>
      </c>
      <c r="AE89" s="10">
        <v>0.12349</v>
      </c>
      <c r="AF89" s="9">
        <v>5.0423600000000001E-3</v>
      </c>
      <c r="AG89" s="9">
        <v>8.8045929999999999E-5</v>
      </c>
      <c r="AI89" s="3">
        <f>AM$8*GNOM!$G89+AM$9*GNOM!$H89+AM$10*GNOM!$I89+AM$12</f>
        <v>4.8531507568357795E-3</v>
      </c>
      <c r="AJ89" s="3">
        <f t="shared" si="7"/>
        <v>4.6181297099379126</v>
      </c>
      <c r="AO89" s="10"/>
      <c r="AP89" s="10"/>
      <c r="AQ89" s="10"/>
      <c r="AS89" s="3"/>
      <c r="AT89" s="3"/>
    </row>
    <row r="90" spans="1:46" x14ac:dyDescent="0.25">
      <c r="A90" s="10">
        <v>0.12482</v>
      </c>
      <c r="B90" s="9">
        <v>2.8358519999999998E-3</v>
      </c>
      <c r="C90" s="9">
        <v>8.0208820000000005E-5</v>
      </c>
      <c r="E90" s="3">
        <f>I$8*GNOM!$G90+I$9*GNOM!$H90+I$10*GNOM!$I90+I$12</f>
        <v>2.7437474439203145E-3</v>
      </c>
      <c r="F90" s="3">
        <f t="shared" si="4"/>
        <v>1.3186148821622172</v>
      </c>
      <c r="K90" s="10">
        <v>0.12482</v>
      </c>
      <c r="L90" s="9">
        <v>3.4959520000000001E-3</v>
      </c>
      <c r="M90" s="9">
        <v>8.1501889999999999E-5</v>
      </c>
      <c r="O90" s="3">
        <f>S$8*GNOM!$G90+S$9*GNOM!$H90+S$10*GNOM!$I90+S$12</f>
        <v>3.4567370743335728E-3</v>
      </c>
      <c r="P90" s="3">
        <f t="shared" si="5"/>
        <v>0.23150876183404515</v>
      </c>
      <c r="U90" s="10">
        <v>0.12482</v>
      </c>
      <c r="V90" s="9">
        <v>4.5836130000000003E-3</v>
      </c>
      <c r="W90" s="9">
        <v>8.1948910000000005E-5</v>
      </c>
      <c r="Y90" s="3">
        <f>AC$8*GNOM!$G90+AC$9*GNOM!$H90+AC$10*GNOM!$I90+AC$12</f>
        <v>4.1378725223962824E-3</v>
      </c>
      <c r="Z90" s="3">
        <f t="shared" si="6"/>
        <v>29.585423157496454</v>
      </c>
      <c r="AE90" s="10">
        <v>0.12482</v>
      </c>
      <c r="AF90" s="9">
        <v>4.9433050000000003E-3</v>
      </c>
      <c r="AG90" s="9">
        <v>8.6591830000000002E-5</v>
      </c>
      <c r="AI90" s="3">
        <f>AM$8*GNOM!$G90+AM$9*GNOM!$H90+AM$10*GNOM!$I90+AM$12</f>
        <v>4.7068045504736044E-3</v>
      </c>
      <c r="AJ90" s="3">
        <f t="shared" si="7"/>
        <v>7.4595066455092232</v>
      </c>
      <c r="AO90" s="10"/>
      <c r="AP90" s="10"/>
      <c r="AQ90" s="10"/>
      <c r="AS90" s="3"/>
      <c r="AT90" s="3"/>
    </row>
    <row r="91" spans="1:46" x14ac:dyDescent="0.25">
      <c r="A91" s="10">
        <v>0.12615999999999999</v>
      </c>
      <c r="B91" s="9">
        <v>2.7403179999999998E-3</v>
      </c>
      <c r="C91" s="9">
        <v>8.1297889999999999E-5</v>
      </c>
      <c r="E91" s="3">
        <f>I$8*GNOM!$G91+I$9*GNOM!$H91+I$10*GNOM!$I91+I$12</f>
        <v>2.6537702014913086E-3</v>
      </c>
      <c r="F91" s="3">
        <f t="shared" si="4"/>
        <v>1.1333224778667366</v>
      </c>
      <c r="K91" s="10">
        <v>0.12615999999999999</v>
      </c>
      <c r="L91" s="9">
        <v>3.4067490000000001E-3</v>
      </c>
      <c r="M91" s="9">
        <v>8.1948389999999996E-5</v>
      </c>
      <c r="O91" s="3">
        <f>S$8*GNOM!$G91+S$9*GNOM!$H91+S$10*GNOM!$I91+S$12</f>
        <v>3.3490665276952564E-3</v>
      </c>
      <c r="P91" s="3">
        <f t="shared" si="5"/>
        <v>0.49545804107188668</v>
      </c>
      <c r="U91" s="10">
        <v>0.12615999999999999</v>
      </c>
      <c r="V91" s="9">
        <v>4.4408479999999998E-3</v>
      </c>
      <c r="W91" s="9">
        <v>8.3879020000000002E-5</v>
      </c>
      <c r="Y91" s="3">
        <f>AC$8*GNOM!$G91+AC$9*GNOM!$H91+AC$10*GNOM!$I91+AC$12</f>
        <v>4.0118449546817101E-3</v>
      </c>
      <c r="Z91" s="3">
        <f t="shared" si="6"/>
        <v>26.15857335851992</v>
      </c>
      <c r="AE91" s="10">
        <v>0.12615999999999999</v>
      </c>
      <c r="AF91" s="9">
        <v>4.8280010000000002E-3</v>
      </c>
      <c r="AG91" s="9">
        <v>8.7870060000000001E-5</v>
      </c>
      <c r="AI91" s="3">
        <f>AM$8*GNOM!$G91+AM$9*GNOM!$H91+AM$10*GNOM!$I91+AM$12</f>
        <v>4.5658586737792753E-3</v>
      </c>
      <c r="AJ91" s="3">
        <f t="shared" si="7"/>
        <v>8.9000501144711546</v>
      </c>
      <c r="AO91" s="10"/>
      <c r="AP91" s="10"/>
      <c r="AQ91" s="10"/>
      <c r="AS91" s="3"/>
      <c r="AT91" s="3"/>
    </row>
    <row r="92" spans="1:46" x14ac:dyDescent="0.25">
      <c r="A92" s="10">
        <v>0.12748999999999999</v>
      </c>
      <c r="B92" s="9">
        <v>2.6973399999999999E-3</v>
      </c>
      <c r="C92" s="9">
        <v>7.9802140000000002E-5</v>
      </c>
      <c r="E92" s="3">
        <f>I$8*GNOM!$G92+I$9*GNOM!$H92+I$10*GNOM!$I92+I$12</f>
        <v>2.5676702763539438E-3</v>
      </c>
      <c r="F92" s="3">
        <f t="shared" si="4"/>
        <v>2.6402685049853503</v>
      </c>
      <c r="K92" s="10">
        <v>0.12748999999999999</v>
      </c>
      <c r="L92" s="9">
        <v>3.4089699999999999E-3</v>
      </c>
      <c r="M92" s="9">
        <v>7.9595870000000006E-5</v>
      </c>
      <c r="O92" s="3">
        <f>S$8*GNOM!$G92+S$9*GNOM!$H92+S$10*GNOM!$I92+S$12</f>
        <v>3.2459408714028133E-3</v>
      </c>
      <c r="P92" s="3">
        <f t="shared" si="5"/>
        <v>4.1951678943889243</v>
      </c>
      <c r="U92" s="10">
        <v>0.12748999999999999</v>
      </c>
      <c r="V92" s="9">
        <v>4.3755130000000001E-3</v>
      </c>
      <c r="W92" s="9">
        <v>8.1686420000000006E-5</v>
      </c>
      <c r="Y92" s="3">
        <f>AC$8*GNOM!$G92+AC$9*GNOM!$H92+AC$10*GNOM!$I92+AC$12</f>
        <v>3.8911382752010708E-3</v>
      </c>
      <c r="Z92" s="3">
        <f t="shared" si="6"/>
        <v>35.161162082654904</v>
      </c>
      <c r="AE92" s="10">
        <v>0.12748999999999999</v>
      </c>
      <c r="AF92" s="9">
        <v>4.7735499999999997E-3</v>
      </c>
      <c r="AG92" s="9">
        <v>8.2924819999999997E-5</v>
      </c>
      <c r="AI92" s="3">
        <f>AM$8*GNOM!$G92+AM$9*GNOM!$H92+AM$10*GNOM!$I92+AM$12</f>
        <v>4.4304479349582442E-3</v>
      </c>
      <c r="AJ92" s="3">
        <f t="shared" si="7"/>
        <v>17.118968348041896</v>
      </c>
      <c r="AO92" s="10"/>
      <c r="AP92" s="10"/>
      <c r="AQ92" s="10"/>
      <c r="AS92" s="3"/>
      <c r="AT92" s="3"/>
    </row>
    <row r="93" spans="1:46" x14ac:dyDescent="0.25">
      <c r="A93" s="10">
        <v>0.12883</v>
      </c>
      <c r="B93" s="9">
        <v>2.5427319999999998E-3</v>
      </c>
      <c r="C93" s="9">
        <v>8.7279899999999998E-5</v>
      </c>
      <c r="E93" s="3">
        <f>I$8*GNOM!$G93+I$9*GNOM!$H93+I$10*GNOM!$I93+I$12</f>
        <v>2.4843188685281358E-3</v>
      </c>
      <c r="F93" s="3">
        <f t="shared" si="4"/>
        <v>0.44791179392369629</v>
      </c>
      <c r="K93" s="10">
        <v>0.12883</v>
      </c>
      <c r="L93" s="9">
        <v>3.2048229999999999E-3</v>
      </c>
      <c r="M93" s="9">
        <v>8.8493520000000004E-5</v>
      </c>
      <c r="O93" s="3">
        <f>S$8*GNOM!$G93+S$9*GNOM!$H93+S$10*GNOM!$I93+S$12</f>
        <v>3.1461460784623762E-3</v>
      </c>
      <c r="P93" s="3">
        <f t="shared" si="5"/>
        <v>0.43965468020085835</v>
      </c>
      <c r="U93" s="10">
        <v>0.12883</v>
      </c>
      <c r="V93" s="9">
        <v>4.1405890000000001E-3</v>
      </c>
      <c r="W93" s="9">
        <v>8.9454440000000005E-5</v>
      </c>
      <c r="Y93" s="3">
        <f>AC$8*GNOM!$G93+AC$9*GNOM!$H93+AC$10*GNOM!$I93+AC$12</f>
        <v>3.7744307054106913E-3</v>
      </c>
      <c r="Z93" s="3">
        <f t="shared" si="6"/>
        <v>16.754595632757667</v>
      </c>
      <c r="AE93" s="10">
        <v>0.12883</v>
      </c>
      <c r="AF93" s="9">
        <v>4.5277989999999999E-3</v>
      </c>
      <c r="AG93" s="9">
        <v>9.2246799999999999E-5</v>
      </c>
      <c r="AI93" s="3">
        <f>AM$8*GNOM!$G93+AM$9*GNOM!$H93+AM$10*GNOM!$I93+AM$12</f>
        <v>4.2992595033687622E-3</v>
      </c>
      <c r="AJ93" s="3">
        <f t="shared" si="7"/>
        <v>6.1379014871683282</v>
      </c>
      <c r="AO93" s="10"/>
      <c r="AP93" s="10"/>
      <c r="AQ93" s="10"/>
      <c r="AS93" s="3"/>
      <c r="AT93" s="3"/>
    </row>
    <row r="94" spans="1:46" x14ac:dyDescent="0.25">
      <c r="A94" s="10">
        <v>0.13016</v>
      </c>
      <c r="B94" s="9">
        <v>2.4677240000000001E-3</v>
      </c>
      <c r="C94" s="9">
        <v>8.0822249999999997E-5</v>
      </c>
      <c r="E94" s="3">
        <f>I$8*GNOM!$G94+I$9*GNOM!$H94+I$10*GNOM!$I94+I$12</f>
        <v>2.4049909803924049E-3</v>
      </c>
      <c r="F94" s="3">
        <f t="shared" si="4"/>
        <v>0.60246318286958223</v>
      </c>
      <c r="K94" s="10">
        <v>0.13016</v>
      </c>
      <c r="L94" s="9">
        <v>3.158615E-3</v>
      </c>
      <c r="M94" s="9">
        <v>8.1262749999999994E-5</v>
      </c>
      <c r="O94" s="3">
        <f>S$8*GNOM!$G94+S$9*GNOM!$H94+S$10*GNOM!$I94+S$12</f>
        <v>3.051226172215538E-3</v>
      </c>
      <c r="P94" s="3">
        <f t="shared" si="5"/>
        <v>1.7463656214351324</v>
      </c>
      <c r="U94" s="10">
        <v>0.13016</v>
      </c>
      <c r="V94" s="9">
        <v>4.0795290000000001E-3</v>
      </c>
      <c r="W94" s="9">
        <v>8.3154330000000007E-5</v>
      </c>
      <c r="Y94" s="3">
        <f>AC$8*GNOM!$G94+AC$9*GNOM!$H94+AC$10*GNOM!$I94+AC$12</f>
        <v>3.6635383816380927E-3</v>
      </c>
      <c r="Z94" s="3">
        <f t="shared" si="6"/>
        <v>25.026339701412606</v>
      </c>
      <c r="AE94" s="10">
        <v>0.13016</v>
      </c>
      <c r="AF94" s="9">
        <v>4.4039040000000002E-3</v>
      </c>
      <c r="AG94" s="9">
        <v>8.5282000000000001E-5</v>
      </c>
      <c r="AI94" s="3">
        <f>AM$8*GNOM!$G94+AM$9*GNOM!$H94+AM$10*GNOM!$I94+AM$12</f>
        <v>4.1743656085771194E-3</v>
      </c>
      <c r="AJ94" s="3">
        <f t="shared" si="7"/>
        <v>7.2442914477460976</v>
      </c>
      <c r="AO94" s="10"/>
      <c r="AP94" s="10"/>
      <c r="AQ94" s="10"/>
      <c r="AS94" s="3"/>
      <c r="AT94" s="3"/>
    </row>
    <row r="95" spans="1:46" x14ac:dyDescent="0.25">
      <c r="A95" s="10">
        <v>0.13149</v>
      </c>
      <c r="B95" s="9">
        <v>2.3318330000000002E-3</v>
      </c>
      <c r="C95" s="9">
        <v>8.5408520000000002E-5</v>
      </c>
      <c r="E95" s="3">
        <f>I$8*GNOM!$G95+I$9*GNOM!$H95+I$10*GNOM!$I95+I$12</f>
        <v>2.3274551670646256E-3</v>
      </c>
      <c r="F95" s="3">
        <f t="shared" si="4"/>
        <v>2.6273381736837465E-3</v>
      </c>
      <c r="K95" s="10">
        <v>0.13149</v>
      </c>
      <c r="L95" s="9">
        <v>3.010698E-3</v>
      </c>
      <c r="M95" s="9">
        <v>8.6581800000000005E-5</v>
      </c>
      <c r="O95" s="3">
        <f>S$8*GNOM!$G95+S$9*GNOM!$H95+S$10*GNOM!$I95+S$12</f>
        <v>2.9587095088351094E-3</v>
      </c>
      <c r="P95" s="3">
        <f t="shared" si="5"/>
        <v>0.36054643513342072</v>
      </c>
      <c r="U95" s="10">
        <v>0.13149</v>
      </c>
      <c r="V95" s="9">
        <v>3.9230740000000004E-3</v>
      </c>
      <c r="W95" s="9">
        <v>8.7351070000000003E-5</v>
      </c>
      <c r="Y95" s="3">
        <f>AC$8*GNOM!$G95+AC$9*GNOM!$H95+AC$10*GNOM!$I95+AC$12</f>
        <v>3.5557539864216172E-3</v>
      </c>
      <c r="Z95" s="3">
        <f t="shared" si="6"/>
        <v>17.68286881381988</v>
      </c>
      <c r="AE95" s="10">
        <v>0.13149</v>
      </c>
      <c r="AF95" s="9">
        <v>4.28511E-3</v>
      </c>
      <c r="AG95" s="9">
        <v>9.2082950000000002E-5</v>
      </c>
      <c r="AI95" s="3">
        <f>AM$8*GNOM!$G95+AM$9*GNOM!$H95+AM$10*GNOM!$I95+AM$12</f>
        <v>4.0527998138870326E-3</v>
      </c>
      <c r="AJ95" s="3">
        <f t="shared" si="7"/>
        <v>6.3647017495698206</v>
      </c>
      <c r="AO95" s="10"/>
      <c r="AP95" s="10"/>
      <c r="AQ95" s="10"/>
      <c r="AS95" s="3"/>
      <c r="AT95" s="3"/>
    </row>
    <row r="96" spans="1:46" x14ac:dyDescent="0.25">
      <c r="A96" s="10">
        <v>0.13283</v>
      </c>
      <c r="B96" s="9">
        <v>2.3247400000000001E-3</v>
      </c>
      <c r="C96" s="9">
        <v>7.7056390000000002E-5</v>
      </c>
      <c r="E96" s="3">
        <f>I$8*GNOM!$G96+I$9*GNOM!$H96+I$10*GNOM!$I96+I$12</f>
        <v>2.252667871048403E-3</v>
      </c>
      <c r="F96" s="3">
        <f t="shared" si="4"/>
        <v>0.87481734247803189</v>
      </c>
      <c r="K96" s="10">
        <v>0.13283</v>
      </c>
      <c r="L96" s="9">
        <v>2.9420079999999999E-3</v>
      </c>
      <c r="M96" s="9">
        <v>7.9366500000000007E-5</v>
      </c>
      <c r="O96" s="3">
        <f>S$8*GNOM!$G96+S$9*GNOM!$H96+S$10*GNOM!$I96+S$12</f>
        <v>2.8695237088066853E-3</v>
      </c>
      <c r="P96" s="3">
        <f t="shared" si="5"/>
        <v>0.83409080858680684</v>
      </c>
      <c r="U96" s="10">
        <v>0.13283</v>
      </c>
      <c r="V96" s="9">
        <v>3.8866550000000001E-3</v>
      </c>
      <c r="W96" s="9">
        <v>7.9715750000000003E-5</v>
      </c>
      <c r="Y96" s="3">
        <f>AC$8*GNOM!$G96+AC$9*GNOM!$H96+AC$10*GNOM!$I96+AC$12</f>
        <v>3.4519687008954004E-3</v>
      </c>
      <c r="Z96" s="3">
        <f t="shared" si="6"/>
        <v>29.734704764910568</v>
      </c>
      <c r="AE96" s="10">
        <v>0.13283</v>
      </c>
      <c r="AF96" s="9">
        <v>4.1638070000000003E-3</v>
      </c>
      <c r="AG96" s="9">
        <v>8.4000500000000003E-5</v>
      </c>
      <c r="AI96" s="3">
        <f>AM$8*GNOM!$G96+AM$9*GNOM!$H96+AM$10*GNOM!$I96+AM$12</f>
        <v>3.9354563264284948E-3</v>
      </c>
      <c r="AJ96" s="3">
        <f t="shared" si="7"/>
        <v>7.389938968798095</v>
      </c>
      <c r="AO96" s="10"/>
      <c r="AP96" s="10"/>
      <c r="AQ96" s="10"/>
      <c r="AS96" s="3"/>
      <c r="AT96" s="3"/>
    </row>
    <row r="97" spans="1:46" x14ac:dyDescent="0.25">
      <c r="A97" s="10">
        <v>0.13416</v>
      </c>
      <c r="B97" s="9">
        <v>2.2783299999999999E-3</v>
      </c>
      <c r="C97" s="9">
        <v>7.9041370000000003E-5</v>
      </c>
      <c r="E97" s="3">
        <f>I$8*GNOM!$G97+I$9*GNOM!$H97+I$10*GNOM!$I97+I$12</f>
        <v>2.1815855348473441E-3</v>
      </c>
      <c r="F97" s="3">
        <f t="shared" si="4"/>
        <v>1.4981087399200088</v>
      </c>
      <c r="K97" s="10">
        <v>0.13416</v>
      </c>
      <c r="L97" s="9">
        <v>2.8972749999999999E-3</v>
      </c>
      <c r="M97" s="9">
        <v>8.0551900000000004E-5</v>
      </c>
      <c r="O97" s="3">
        <f>S$8*GNOM!$G97+S$9*GNOM!$H97+S$10*GNOM!$I97+S$12</f>
        <v>2.7845963926158642E-3</v>
      </c>
      <c r="P97" s="3">
        <f t="shared" si="5"/>
        <v>1.9567320757383539</v>
      </c>
      <c r="U97" s="10">
        <v>0.13416</v>
      </c>
      <c r="V97" s="9">
        <v>3.7425259999999999E-3</v>
      </c>
      <c r="W97" s="9">
        <v>8.0612429999999996E-5</v>
      </c>
      <c r="Y97" s="3">
        <f>AC$8*GNOM!$G97+AC$9*GNOM!$H97+AC$10*GNOM!$I97+AC$12</f>
        <v>3.3530737061935835E-3</v>
      </c>
      <c r="Z97" s="3">
        <f t="shared" si="6"/>
        <v>23.340196420748427</v>
      </c>
      <c r="AE97" s="10">
        <v>0.13416</v>
      </c>
      <c r="AF97" s="9">
        <v>4.0299009999999998E-3</v>
      </c>
      <c r="AG97" s="9">
        <v>8.3873400000000002E-5</v>
      </c>
      <c r="AI97" s="3">
        <f>AM$8*GNOM!$G97+AM$9*GNOM!$H97+AM$10*GNOM!$I97+AM$12</f>
        <v>3.8232293533315004E-3</v>
      </c>
      <c r="AJ97" s="3">
        <f t="shared" si="7"/>
        <v>6.0717419055700903</v>
      </c>
      <c r="AO97" s="10"/>
      <c r="AP97" s="10"/>
      <c r="AQ97" s="10"/>
      <c r="AS97" s="3"/>
      <c r="AT97" s="3"/>
    </row>
    <row r="98" spans="1:46" x14ac:dyDescent="0.25">
      <c r="A98" s="10">
        <v>0.13550000000000001</v>
      </c>
      <c r="B98" s="9">
        <v>2.1619790000000001E-3</v>
      </c>
      <c r="C98" s="9">
        <v>7.8582590000000001E-5</v>
      </c>
      <c r="E98" s="3">
        <f>I$8*GNOM!$G98+I$9*GNOM!$H98+I$10*GNOM!$I98+I$12</f>
        <v>2.1118043561028452E-3</v>
      </c>
      <c r="F98" s="3">
        <f t="shared" si="4"/>
        <v>0.40767672783639108</v>
      </c>
      <c r="K98" s="10">
        <v>0.13550000000000001</v>
      </c>
      <c r="L98" s="9">
        <v>2.8303439999999998E-3</v>
      </c>
      <c r="M98" s="9">
        <v>7.9969970000000006E-5</v>
      </c>
      <c r="O98" s="3">
        <f>S$8*GNOM!$G98+S$9*GNOM!$H98+S$10*GNOM!$I98+S$12</f>
        <v>2.7011695099271827E-3</v>
      </c>
      <c r="P98" s="3">
        <f t="shared" si="5"/>
        <v>2.6091535927840419</v>
      </c>
      <c r="U98" s="10">
        <v>0.13550000000000001</v>
      </c>
      <c r="V98" s="9">
        <v>3.671073E-3</v>
      </c>
      <c r="W98" s="9">
        <v>8.1889820000000005E-5</v>
      </c>
      <c r="Y98" s="3">
        <f>AC$8*GNOM!$G98+AC$9*GNOM!$H98+AC$10*GNOM!$I98+AC$12</f>
        <v>3.2559310874449715E-3</v>
      </c>
      <c r="Z98" s="3">
        <f t="shared" si="6"/>
        <v>25.700012263047693</v>
      </c>
      <c r="AE98" s="10">
        <v>0.13550000000000001</v>
      </c>
      <c r="AF98" s="9">
        <v>3.9520409999999999E-3</v>
      </c>
      <c r="AG98" s="9">
        <v>8.3474920000000004E-5</v>
      </c>
      <c r="AI98" s="3">
        <f>AM$8*GNOM!$G98+AM$9*GNOM!$H98+AM$10*GNOM!$I98+AM$12</f>
        <v>3.7127338343880103E-3</v>
      </c>
      <c r="AJ98" s="3">
        <f t="shared" si="7"/>
        <v>8.2186291256278139</v>
      </c>
      <c r="AO98" s="10"/>
      <c r="AP98" s="10"/>
      <c r="AQ98" s="10"/>
      <c r="AS98" s="3"/>
      <c r="AT98" s="3"/>
    </row>
    <row r="99" spans="1:46" x14ac:dyDescent="0.25">
      <c r="A99" s="10">
        <v>0.13683000000000001</v>
      </c>
      <c r="B99" s="9">
        <v>2.0737910000000002E-3</v>
      </c>
      <c r="C99" s="9">
        <v>8.2155580000000002E-5</v>
      </c>
      <c r="E99" s="3">
        <f>I$8*GNOM!$G99+I$9*GNOM!$H99+I$10*GNOM!$I99+I$12</f>
        <v>2.0449440521463818E-3</v>
      </c>
      <c r="F99" s="3">
        <f t="shared" si="4"/>
        <v>0.12328936248587061</v>
      </c>
      <c r="K99" s="10">
        <v>0.13683000000000001</v>
      </c>
      <c r="L99" s="9">
        <v>2.6754610000000001E-3</v>
      </c>
      <c r="M99" s="9">
        <v>8.2471730000000001E-5</v>
      </c>
      <c r="O99" s="3">
        <f>S$8*GNOM!$G99+S$9*GNOM!$H99+S$10*GNOM!$I99+S$12</f>
        <v>2.62135989709878E-3</v>
      </c>
      <c r="P99" s="3">
        <f t="shared" si="5"/>
        <v>0.43033040057026734</v>
      </c>
      <c r="U99" s="10">
        <v>0.13683000000000001</v>
      </c>
      <c r="V99" s="9">
        <v>3.5183580000000001E-3</v>
      </c>
      <c r="W99" s="9">
        <v>8.3813530000000002E-5</v>
      </c>
      <c r="Y99" s="3">
        <f>AC$8*GNOM!$G99+AC$9*GNOM!$H99+AC$10*GNOM!$I99+AC$12</f>
        <v>3.1632181757961534E-3</v>
      </c>
      <c r="Z99" s="3">
        <f t="shared" si="6"/>
        <v>17.954383033120244</v>
      </c>
      <c r="AE99" s="10">
        <v>0.13683000000000001</v>
      </c>
      <c r="AF99" s="9">
        <v>3.826294E-3</v>
      </c>
      <c r="AG99" s="9">
        <v>8.7760260000000005E-5</v>
      </c>
      <c r="AI99" s="3">
        <f>AM$8*GNOM!$G99+AM$9*GNOM!$H99+AM$10*GNOM!$I99+AM$12</f>
        <v>3.6068792461878252E-3</v>
      </c>
      <c r="AJ99" s="3">
        <f t="shared" si="7"/>
        <v>6.2508035678959395</v>
      </c>
      <c r="AO99" s="10"/>
      <c r="AP99" s="10"/>
      <c r="AQ99" s="10"/>
      <c r="AS99" s="3"/>
      <c r="AT99" s="3"/>
    </row>
    <row r="100" spans="1:46" x14ac:dyDescent="0.25">
      <c r="A100" s="10">
        <v>0.13816999999999999</v>
      </c>
      <c r="B100" s="9">
        <v>2.0131150000000002E-3</v>
      </c>
      <c r="C100" s="9">
        <v>7.6374329999999994E-5</v>
      </c>
      <c r="E100" s="3">
        <f>I$8*GNOM!$G100+I$9*GNOM!$H100+I$10*GNOM!$I100+I$12</f>
        <v>1.979703465521392E-3</v>
      </c>
      <c r="F100" s="3">
        <f t="shared" si="4"/>
        <v>0.19138064625402418</v>
      </c>
      <c r="K100" s="10">
        <v>0.13816999999999999</v>
      </c>
      <c r="L100" s="9">
        <v>2.5798969999999998E-3</v>
      </c>
      <c r="M100" s="9">
        <v>7.6900240000000002E-5</v>
      </c>
      <c r="O100" s="3">
        <f>S$8*GNOM!$G100+S$9*GNOM!$H100+S$10*GNOM!$I100+S$12</f>
        <v>2.543667120628514E-3</v>
      </c>
      <c r="P100" s="3">
        <f t="shared" si="5"/>
        <v>0.22196187543698059</v>
      </c>
      <c r="U100" s="10">
        <v>0.13816999999999999</v>
      </c>
      <c r="V100" s="9">
        <v>3.4412570000000001E-3</v>
      </c>
      <c r="W100" s="9">
        <v>7.7923170000000004E-5</v>
      </c>
      <c r="Y100" s="3">
        <f>AC$8*GNOM!$G100+AC$9*GNOM!$H100+AC$10*GNOM!$I100+AC$12</f>
        <v>3.0731825952939234E-3</v>
      </c>
      <c r="Z100" s="3">
        <f t="shared" si="6"/>
        <v>22.311974921877514</v>
      </c>
      <c r="AE100" s="10">
        <v>0.13816999999999999</v>
      </c>
      <c r="AF100" s="9">
        <v>3.7131690000000001E-3</v>
      </c>
      <c r="AG100" s="9">
        <v>8.0510179999999999E-5</v>
      </c>
      <c r="AI100" s="3">
        <f>AM$8*GNOM!$G100+AM$9*GNOM!$H100+AM$10*GNOM!$I100+AM$12</f>
        <v>3.5039341345774414E-3</v>
      </c>
      <c r="AJ100" s="3">
        <f t="shared" si="7"/>
        <v>6.7540848575987527</v>
      </c>
      <c r="AO100" s="10"/>
      <c r="AP100" s="10"/>
      <c r="AQ100" s="10"/>
      <c r="AS100" s="3"/>
      <c r="AT100" s="3"/>
    </row>
    <row r="101" spans="1:46" x14ac:dyDescent="0.25">
      <c r="A101" s="10">
        <v>0.13950000000000001</v>
      </c>
      <c r="B101" s="9">
        <v>1.8866930000000001E-3</v>
      </c>
      <c r="C101" s="9">
        <v>7.6809950000000001E-5</v>
      </c>
      <c r="E101" s="3">
        <f>I$8*GNOM!$G101+I$9*GNOM!$H101+I$10*GNOM!$I101+I$12</f>
        <v>1.9176769213601749E-3</v>
      </c>
      <c r="F101" s="3">
        <f t="shared" si="4"/>
        <v>0.16271882465105481</v>
      </c>
      <c r="K101" s="10">
        <v>0.13950000000000001</v>
      </c>
      <c r="L101" s="9">
        <v>2.5068870000000002E-3</v>
      </c>
      <c r="M101" s="9">
        <v>7.6719690000000003E-5</v>
      </c>
      <c r="O101" s="3">
        <f>S$8*GNOM!$G101+S$9*GNOM!$H101+S$10*GNOM!$I101+S$12</f>
        <v>2.4693300186315811E-3</v>
      </c>
      <c r="P101" s="3">
        <f t="shared" si="5"/>
        <v>0.239644617351776</v>
      </c>
      <c r="U101" s="10">
        <v>0.13950000000000001</v>
      </c>
      <c r="V101" s="9">
        <v>3.3364940000000002E-3</v>
      </c>
      <c r="W101" s="9">
        <v>7.8414939999999996E-5</v>
      </c>
      <c r="Y101" s="3">
        <f>AC$8*GNOM!$G101+AC$9*GNOM!$H101+AC$10*GNOM!$I101+AC$12</f>
        <v>2.9866817530131758E-3</v>
      </c>
      <c r="Z101" s="3">
        <f t="shared" si="6"/>
        <v>19.900885055364007</v>
      </c>
      <c r="AE101" s="10">
        <v>0.13950000000000001</v>
      </c>
      <c r="AF101" s="9">
        <v>3.6062849999999999E-3</v>
      </c>
      <c r="AG101" s="9">
        <v>8.1395259999999994E-5</v>
      </c>
      <c r="AI101" s="3">
        <f>AM$8*GNOM!$G101+AM$9*GNOM!$H101+AM$10*GNOM!$I101+AM$12</f>
        <v>3.4045088913805476E-3</v>
      </c>
      <c r="AJ101" s="3">
        <f t="shared" si="7"/>
        <v>6.145274044433088</v>
      </c>
      <c r="AO101" s="10"/>
      <c r="AP101" s="10"/>
      <c r="AQ101" s="10"/>
      <c r="AS101" s="3"/>
      <c r="AT101" s="3"/>
    </row>
    <row r="102" spans="1:46" x14ac:dyDescent="0.25">
      <c r="A102" s="10">
        <v>0.14083999999999999</v>
      </c>
      <c r="B102" s="9">
        <v>1.9267819999999999E-3</v>
      </c>
      <c r="C102" s="9">
        <v>7.7542510000000006E-5</v>
      </c>
      <c r="E102" s="3">
        <f>I$8*GNOM!$G102+I$9*GNOM!$H102+I$10*GNOM!$I102+I$12</f>
        <v>1.8565121645813432E-3</v>
      </c>
      <c r="F102" s="3">
        <f t="shared" si="4"/>
        <v>0.82121743899713895</v>
      </c>
      <c r="K102" s="10">
        <v>0.14083999999999999</v>
      </c>
      <c r="L102" s="9">
        <v>2.467828E-3</v>
      </c>
      <c r="M102" s="9">
        <v>7.6754610000000006E-5</v>
      </c>
      <c r="O102" s="3">
        <f>S$8*GNOM!$G102+S$9*GNOM!$H102+S$10*GNOM!$I102+S$12</f>
        <v>2.3964249491760089E-3</v>
      </c>
      <c r="P102" s="3">
        <f t="shared" si="5"/>
        <v>0.86541535725751662</v>
      </c>
      <c r="U102" s="10">
        <v>0.14083999999999999</v>
      </c>
      <c r="V102" s="9">
        <v>3.2027409999999998E-3</v>
      </c>
      <c r="W102" s="9">
        <v>7.7675400000000005E-5</v>
      </c>
      <c r="Y102" s="3">
        <f>AC$8*GNOM!$G102+AC$9*GNOM!$H102+AC$10*GNOM!$I102+AC$12</f>
        <v>2.9023338977800951E-3</v>
      </c>
      <c r="Z102" s="3">
        <f t="shared" si="6"/>
        <v>14.957306573389332</v>
      </c>
      <c r="AE102" s="10">
        <v>0.14083999999999999</v>
      </c>
      <c r="AF102" s="9">
        <v>3.500413E-3</v>
      </c>
      <c r="AG102" s="9">
        <v>8.2849390000000006E-5</v>
      </c>
      <c r="AI102" s="3">
        <f>AM$8*GNOM!$G102+AM$9*GNOM!$H102+AM$10*GNOM!$I102+AM$12</f>
        <v>3.3071767657424332E-3</v>
      </c>
      <c r="AJ102" s="3">
        <f t="shared" si="7"/>
        <v>5.439995001020991</v>
      </c>
      <c r="AO102" s="10"/>
      <c r="AP102" s="10"/>
      <c r="AQ102" s="10"/>
      <c r="AS102" s="3"/>
      <c r="AT102" s="3"/>
    </row>
    <row r="103" spans="1:46" x14ac:dyDescent="0.25">
      <c r="A103" s="10">
        <v>0.14216999999999999</v>
      </c>
      <c r="B103" s="9">
        <v>1.870802E-3</v>
      </c>
      <c r="C103" s="9">
        <v>7.56768E-5</v>
      </c>
      <c r="E103" s="3">
        <f>I$8*GNOM!$G103+I$9*GNOM!$H103+I$10*GNOM!$I103+I$12</f>
        <v>1.7986814975866805E-3</v>
      </c>
      <c r="F103" s="3">
        <f t="shared" si="4"/>
        <v>0.90822189564108202</v>
      </c>
      <c r="K103" s="10">
        <v>0.14216999999999999</v>
      </c>
      <c r="L103" s="9">
        <v>2.48073E-3</v>
      </c>
      <c r="M103" s="9">
        <v>7.7329069999999996E-5</v>
      </c>
      <c r="O103" s="3">
        <f>S$8*GNOM!$G103+S$9*GNOM!$H103+S$10*GNOM!$I103+S$12</f>
        <v>2.3272491403809477E-3</v>
      </c>
      <c r="P103" s="3">
        <f t="shared" si="5"/>
        <v>3.9393346090557015</v>
      </c>
      <c r="U103" s="10">
        <v>0.14216999999999999</v>
      </c>
      <c r="V103" s="9">
        <v>3.2277080000000001E-3</v>
      </c>
      <c r="W103" s="9">
        <v>7.6536970000000001E-5</v>
      </c>
      <c r="Y103" s="3">
        <f>AC$8*GNOM!$G103+AC$9*GNOM!$H103+AC$10*GNOM!$I103+AC$12</f>
        <v>2.8220788989266636E-3</v>
      </c>
      <c r="Z103" s="3">
        <f t="shared" si="6"/>
        <v>28.087667800052003</v>
      </c>
      <c r="AE103" s="10">
        <v>0.14216999999999999</v>
      </c>
      <c r="AF103" s="9">
        <v>3.432601E-3</v>
      </c>
      <c r="AG103" s="9">
        <v>8.1532249999999995E-5</v>
      </c>
      <c r="AI103" s="3">
        <f>AM$8*GNOM!$G103+AM$9*GNOM!$H103+AM$10*GNOM!$I103+AM$12</f>
        <v>3.2144646828551338E-3</v>
      </c>
      <c r="AJ103" s="3">
        <f t="shared" si="7"/>
        <v>7.158089070412097</v>
      </c>
      <c r="AO103" s="10"/>
      <c r="AP103" s="10"/>
      <c r="AQ103" s="10"/>
      <c r="AS103" s="3"/>
      <c r="AT103" s="3"/>
    </row>
    <row r="104" spans="1:46" x14ac:dyDescent="0.25">
      <c r="A104" s="10">
        <v>0.14349999999999999</v>
      </c>
      <c r="B104" s="9">
        <v>1.8025269999999999E-3</v>
      </c>
      <c r="C104" s="9">
        <v>7.5975649999999995E-5</v>
      </c>
      <c r="E104" s="3">
        <f>I$8*GNOM!$G104+I$9*GNOM!$H104+I$10*GNOM!$I104+I$12</f>
        <v>1.7415402604979264E-3</v>
      </c>
      <c r="F104" s="3">
        <f t="shared" si="4"/>
        <v>0.64435022196772596</v>
      </c>
      <c r="K104" s="10">
        <v>0.14349999999999999</v>
      </c>
      <c r="L104" s="9">
        <v>2.3682400000000002E-3</v>
      </c>
      <c r="M104" s="9">
        <v>7.5823080000000001E-5</v>
      </c>
      <c r="O104" s="3">
        <f>S$8*GNOM!$G104+S$9*GNOM!$H104+S$10*GNOM!$I104+S$12</f>
        <v>2.2592189576189736E-3</v>
      </c>
      <c r="P104" s="3">
        <f t="shared" si="5"/>
        <v>2.0673681275469624</v>
      </c>
      <c r="U104" s="10">
        <v>0.14349999999999999</v>
      </c>
      <c r="V104" s="9">
        <v>3.1371189999999998E-3</v>
      </c>
      <c r="W104" s="9">
        <v>7.6696779999999999E-5</v>
      </c>
      <c r="Y104" s="3">
        <f>AC$8*GNOM!$G104+AC$9*GNOM!$H104+AC$10*GNOM!$I104+AC$12</f>
        <v>2.7435462897113638E-3</v>
      </c>
      <c r="Z104" s="3">
        <f t="shared" si="6"/>
        <v>26.332718273576479</v>
      </c>
      <c r="AE104" s="10">
        <v>0.14349999999999999</v>
      </c>
      <c r="AF104" s="9">
        <v>3.345743E-3</v>
      </c>
      <c r="AG104" s="9">
        <v>8.1323189999999993E-5</v>
      </c>
      <c r="AI104" s="3">
        <f>AM$8*GNOM!$G104+AM$9*GNOM!$H104+AM$10*GNOM!$I104+AM$12</f>
        <v>3.1234270940148582E-3</v>
      </c>
      <c r="AJ104" s="3">
        <f t="shared" si="7"/>
        <v>7.4732973131409874</v>
      </c>
      <c r="AO104" s="10"/>
      <c r="AP104" s="10"/>
      <c r="AQ104" s="10"/>
      <c r="AS104" s="3"/>
      <c r="AT104" s="3"/>
    </row>
    <row r="105" spans="1:46" x14ac:dyDescent="0.25">
      <c r="A105" s="10">
        <v>0.14484</v>
      </c>
      <c r="B105" s="9">
        <v>1.744439E-3</v>
      </c>
      <c r="C105" s="9">
        <v>7.6663249999999998E-5</v>
      </c>
      <c r="E105" s="3">
        <f>I$8*GNOM!$G105+I$9*GNOM!$H105+I$10*GNOM!$I105+I$12</f>
        <v>1.6866566233693383E-3</v>
      </c>
      <c r="F105" s="3">
        <f t="shared" si="4"/>
        <v>0.56808895881937138</v>
      </c>
      <c r="K105" s="10">
        <v>0.14484</v>
      </c>
      <c r="L105" s="9">
        <v>2.2459860000000002E-3</v>
      </c>
      <c r="M105" s="9">
        <v>7.7625380000000003E-5</v>
      </c>
      <c r="O105" s="3">
        <f>S$8*GNOM!$G105+S$9*GNOM!$H105+S$10*GNOM!$I105+S$12</f>
        <v>2.193616828844737E-3</v>
      </c>
      <c r="P105" s="3">
        <f t="shared" si="5"/>
        <v>0.45513886525653358</v>
      </c>
      <c r="U105" s="10">
        <v>0.14484</v>
      </c>
      <c r="V105" s="9">
        <v>3.0035959999999999E-3</v>
      </c>
      <c r="W105" s="9">
        <v>7.7858680000000006E-5</v>
      </c>
      <c r="Y105" s="3">
        <f>AC$8*GNOM!$G105+AC$9*GNOM!$H105+AC$10*GNOM!$I105+AC$12</f>
        <v>2.667657237583409E-3</v>
      </c>
      <c r="Z105" s="3">
        <f t="shared" si="6"/>
        <v>18.616848428937004</v>
      </c>
      <c r="AE105" s="10">
        <v>0.14484</v>
      </c>
      <c r="AF105" s="9">
        <v>3.2030750000000001E-3</v>
      </c>
      <c r="AG105" s="9">
        <v>8.1292370000000006E-5</v>
      </c>
      <c r="AI105" s="3">
        <f>AM$8*GNOM!$G105+AM$9*GNOM!$H105+AM$10*GNOM!$I105+AM$12</f>
        <v>3.0350151664580794E-3</v>
      </c>
      <c r="AJ105" s="3">
        <f t="shared" si="7"/>
        <v>4.2739386888144004</v>
      </c>
      <c r="AO105" s="10"/>
      <c r="AP105" s="10"/>
      <c r="AQ105" s="10"/>
      <c r="AS105" s="3"/>
      <c r="AT105" s="3"/>
    </row>
    <row r="106" spans="1:46" x14ac:dyDescent="0.25">
      <c r="A106" s="10">
        <v>0.14616999999999999</v>
      </c>
      <c r="B106" s="9">
        <v>1.6702799999999999E-3</v>
      </c>
      <c r="C106" s="9">
        <v>7.5541899999999996E-5</v>
      </c>
      <c r="E106" s="3">
        <f>I$8*GNOM!$G106+I$9*GNOM!$H106+I$10*GNOM!$I106+I$12</f>
        <v>1.6340044311228771E-3</v>
      </c>
      <c r="F106" s="3">
        <f t="shared" si="4"/>
        <v>0.23059647063047761</v>
      </c>
      <c r="K106" s="10">
        <v>0.14616999999999999</v>
      </c>
      <c r="L106" s="9">
        <v>2.1780440000000001E-3</v>
      </c>
      <c r="M106" s="9">
        <v>7.6539629999999997E-5</v>
      </c>
      <c r="O106" s="3">
        <f>S$8*GNOM!$G106+S$9*GNOM!$H106+S$10*GNOM!$I106+S$12</f>
        <v>2.1304863438976903E-3</v>
      </c>
      <c r="P106" s="3">
        <f t="shared" si="5"/>
        <v>0.38607187718331237</v>
      </c>
      <c r="U106" s="10">
        <v>0.14616999999999999</v>
      </c>
      <c r="V106" s="9">
        <v>2.931683E-3</v>
      </c>
      <c r="W106" s="9">
        <v>7.6760709999999999E-5</v>
      </c>
      <c r="Y106" s="3">
        <f>AC$8*GNOM!$G106+AC$9*GNOM!$H106+AC$10*GNOM!$I106+AC$12</f>
        <v>2.5944755029171157E-3</v>
      </c>
      <c r="Z106" s="3">
        <f t="shared" si="6"/>
        <v>19.298185520958107</v>
      </c>
      <c r="AE106" s="10">
        <v>0.14616999999999999</v>
      </c>
      <c r="AF106" s="9">
        <v>3.1849719999999999E-3</v>
      </c>
      <c r="AG106" s="9">
        <v>8.1379520000000004E-5</v>
      </c>
      <c r="AI106" s="3">
        <f>AM$8*GNOM!$G106+AM$9*GNOM!$H106+AM$10*GNOM!$I106+AM$12</f>
        <v>2.9495696755975839E-3</v>
      </c>
      <c r="AJ106" s="3">
        <f t="shared" si="7"/>
        <v>8.3674137765623708</v>
      </c>
      <c r="AO106" s="10"/>
      <c r="AP106" s="10"/>
      <c r="AQ106" s="10"/>
      <c r="AS106" s="3"/>
      <c r="AT106" s="3"/>
    </row>
    <row r="107" spans="1:46" x14ac:dyDescent="0.25">
      <c r="A107" s="10">
        <v>0.14751</v>
      </c>
      <c r="B107" s="9">
        <v>1.670848E-3</v>
      </c>
      <c r="C107" s="9">
        <v>7.5686570000000006E-5</v>
      </c>
      <c r="E107" s="3">
        <f>I$8*GNOM!$G107+I$9*GNOM!$H107+I$10*GNOM!$I107+I$12</f>
        <v>1.5829719562078892E-3</v>
      </c>
      <c r="F107" s="3">
        <f t="shared" si="4"/>
        <v>1.3480417565362119</v>
      </c>
      <c r="K107" s="10">
        <v>0.14751</v>
      </c>
      <c r="L107" s="9">
        <v>2.1427339999999999E-3</v>
      </c>
      <c r="M107" s="9">
        <v>7.6647709999999995E-5</v>
      </c>
      <c r="O107" s="3">
        <f>S$8*GNOM!$G107+S$9*GNOM!$H107+S$10*GNOM!$I107+S$12</f>
        <v>2.0694726953087808E-3</v>
      </c>
      <c r="P107" s="3">
        <f t="shared" si="5"/>
        <v>0.91358914188051144</v>
      </c>
      <c r="U107" s="10">
        <v>0.14751</v>
      </c>
      <c r="V107" s="9">
        <v>2.896268E-3</v>
      </c>
      <c r="W107" s="9">
        <v>7.5739509999999996E-5</v>
      </c>
      <c r="Y107" s="3">
        <f>AC$8*GNOM!$G107+AC$9*GNOM!$H107+AC$10*GNOM!$I107+AC$12</f>
        <v>2.5239710993974094E-3</v>
      </c>
      <c r="Z107" s="3">
        <f t="shared" si="6"/>
        <v>24.162054477822156</v>
      </c>
      <c r="AE107" s="10">
        <v>0.14751</v>
      </c>
      <c r="AF107" s="9">
        <v>3.1290609999999998E-3</v>
      </c>
      <c r="AG107" s="9">
        <v>7.9361590000000002E-5</v>
      </c>
      <c r="AI107" s="3">
        <f>AM$8*GNOM!$G107+AM$9*GNOM!$H107+AM$10*GNOM!$I107+AM$12</f>
        <v>2.867033661326888E-3</v>
      </c>
      <c r="AJ107" s="3">
        <f t="shared" si="7"/>
        <v>10.901154408672598</v>
      </c>
      <c r="AO107" s="10"/>
      <c r="AP107" s="10"/>
      <c r="AQ107" s="10"/>
      <c r="AS107" s="3"/>
      <c r="AT107" s="3"/>
    </row>
    <row r="108" spans="1:46" x14ac:dyDescent="0.25">
      <c r="A108" s="10">
        <v>0.14884</v>
      </c>
      <c r="B108" s="9">
        <v>1.552019E-3</v>
      </c>
      <c r="C108" s="9">
        <v>7.5077070000000005E-5</v>
      </c>
      <c r="E108" s="3">
        <f>I$8*GNOM!$G108+I$9*GNOM!$H108+I$10*GNOM!$I108+I$12</f>
        <v>1.5337266302367907E-3</v>
      </c>
      <c r="F108" s="3">
        <f t="shared" si="4"/>
        <v>5.9364294757916707E-2</v>
      </c>
      <c r="K108" s="10">
        <v>0.14884</v>
      </c>
      <c r="L108" s="9">
        <v>2.047601E-3</v>
      </c>
      <c r="M108" s="9">
        <v>7.5404909999999994E-5</v>
      </c>
      <c r="O108" s="3">
        <f>S$8*GNOM!$G108+S$9*GNOM!$H108+S$10*GNOM!$I108+S$12</f>
        <v>2.0105023723212133E-3</v>
      </c>
      <c r="P108" s="3">
        <f t="shared" si="5"/>
        <v>0.24205632638871846</v>
      </c>
      <c r="U108" s="10">
        <v>0.14884</v>
      </c>
      <c r="V108" s="9">
        <v>2.7198930000000001E-3</v>
      </c>
      <c r="W108" s="9">
        <v>7.6810950000000004E-5</v>
      </c>
      <c r="Y108" s="3">
        <f>AC$8*GNOM!$G108+AC$9*GNOM!$H108+AC$10*GNOM!$I108+AC$12</f>
        <v>2.4558339027302839E-3</v>
      </c>
      <c r="Z108" s="3">
        <f t="shared" si="6"/>
        <v>11.818326815052245</v>
      </c>
      <c r="AE108" s="10">
        <v>0.14884</v>
      </c>
      <c r="AF108" s="9">
        <v>2.9668479999999998E-3</v>
      </c>
      <c r="AG108" s="9">
        <v>7.9883189999999994E-5</v>
      </c>
      <c r="AI108" s="3">
        <f>AM$8*GNOM!$G108+AM$9*GNOM!$H108+AM$10*GNOM!$I108+AM$12</f>
        <v>2.7868379581687478E-3</v>
      </c>
      <c r="AJ108" s="3">
        <f t="shared" si="7"/>
        <v>5.0778827299376879</v>
      </c>
      <c r="AO108" s="10"/>
      <c r="AP108" s="10"/>
      <c r="AQ108" s="10"/>
      <c r="AS108" s="3"/>
      <c r="AT108" s="3"/>
    </row>
    <row r="109" spans="1:46" x14ac:dyDescent="0.25">
      <c r="A109" s="10">
        <v>0.15018000000000001</v>
      </c>
      <c r="B109" s="9">
        <v>1.5822130000000001E-3</v>
      </c>
      <c r="C109" s="9">
        <v>7.4770629999999994E-5</v>
      </c>
      <c r="E109" s="3">
        <f>I$8*GNOM!$G109+I$9*GNOM!$H109+I$10*GNOM!$I109+I$12</f>
        <v>1.4857407661731607E-3</v>
      </c>
      <c r="F109" s="3">
        <f t="shared" si="4"/>
        <v>1.6647253377698354</v>
      </c>
      <c r="K109" s="10">
        <v>0.15018000000000001</v>
      </c>
      <c r="L109" s="9">
        <v>2.0584599999999998E-3</v>
      </c>
      <c r="M109" s="9">
        <v>7.5965520000000004E-5</v>
      </c>
      <c r="O109" s="3">
        <f>S$8*GNOM!$G109+S$9*GNOM!$H109+S$10*GNOM!$I109+S$12</f>
        <v>1.9529179089624318E-3</v>
      </c>
      <c r="P109" s="3">
        <f t="shared" si="5"/>
        <v>1.9302713228067581</v>
      </c>
      <c r="U109" s="10">
        <v>0.15018000000000001</v>
      </c>
      <c r="V109" s="9">
        <v>2.7227039999999998E-3</v>
      </c>
      <c r="W109" s="9">
        <v>7.4667379999999995E-5</v>
      </c>
      <c r="Y109" s="3">
        <f>AC$8*GNOM!$G109+AC$9*GNOM!$H109+AC$10*GNOM!$I109+AC$12</f>
        <v>2.3891743617260684E-3</v>
      </c>
      <c r="Z109" s="3">
        <f t="shared" si="6"/>
        <v>19.952946569753358</v>
      </c>
      <c r="AE109" s="10">
        <v>0.15018000000000001</v>
      </c>
      <c r="AF109" s="9">
        <v>2.99213E-3</v>
      </c>
      <c r="AG109" s="9">
        <v>7.9629970000000006E-5</v>
      </c>
      <c r="AI109" s="3">
        <f>AM$8*GNOM!$G109+AM$9*GNOM!$H109+AM$10*GNOM!$I109+AM$12</f>
        <v>2.7083909777887889E-3</v>
      </c>
      <c r="AJ109" s="3">
        <f t="shared" si="7"/>
        <v>12.696529654291631</v>
      </c>
      <c r="AO109" s="10"/>
      <c r="AP109" s="10"/>
      <c r="AQ109" s="10"/>
      <c r="AS109" s="3"/>
      <c r="AT109" s="3"/>
    </row>
    <row r="110" spans="1:46" x14ac:dyDescent="0.25">
      <c r="A110" s="10">
        <v>0.15151000000000001</v>
      </c>
      <c r="B110" s="9">
        <v>1.4684310000000001E-3</v>
      </c>
      <c r="C110" s="9">
        <v>7.9034570000000002E-5</v>
      </c>
      <c r="E110" s="3">
        <f>I$8*GNOM!$G110+I$9*GNOM!$H110+I$10*GNOM!$I110+I$12</f>
        <v>1.4400174279337594E-3</v>
      </c>
      <c r="F110" s="3">
        <f t="shared" si="4"/>
        <v>0.12924611009377945</v>
      </c>
      <c r="K110" s="10">
        <v>0.15151000000000001</v>
      </c>
      <c r="L110" s="9">
        <v>1.951344E-3</v>
      </c>
      <c r="M110" s="9">
        <v>7.9476860000000002E-5</v>
      </c>
      <c r="O110" s="3">
        <f>S$8*GNOM!$G110+S$9*GNOM!$H110+S$10*GNOM!$I110+S$12</f>
        <v>1.8981214168564541E-3</v>
      </c>
      <c r="P110" s="3">
        <f t="shared" si="5"/>
        <v>0.44844635371672498</v>
      </c>
      <c r="U110" s="10">
        <v>0.15151000000000001</v>
      </c>
      <c r="V110" s="9">
        <v>2.5683049999999999E-3</v>
      </c>
      <c r="W110" s="9">
        <v>7.9293689999999995E-5</v>
      </c>
      <c r="Y110" s="3">
        <f>AC$8*GNOM!$G110+AC$9*GNOM!$H110+AC$10*GNOM!$I110+AC$12</f>
        <v>2.3258990995127377E-3</v>
      </c>
      <c r="Z110" s="3">
        <f t="shared" si="6"/>
        <v>9.3456414845502529</v>
      </c>
      <c r="AE110" s="10">
        <v>0.15151000000000001</v>
      </c>
      <c r="AF110" s="9">
        <v>2.7483989999999999E-3</v>
      </c>
      <c r="AG110" s="9">
        <v>8.276755E-5</v>
      </c>
      <c r="AI110" s="3">
        <f>AM$8*GNOM!$G110+AM$9*GNOM!$H110+AM$10*GNOM!$I110+AM$12</f>
        <v>2.6335574476813281E-3</v>
      </c>
      <c r="AJ110" s="3">
        <f t="shared" si="7"/>
        <v>1.9252091131688949</v>
      </c>
      <c r="AO110" s="10"/>
      <c r="AP110" s="10"/>
      <c r="AQ110" s="10"/>
      <c r="AS110" s="3"/>
      <c r="AT110" s="3"/>
    </row>
    <row r="111" spans="1:46" x14ac:dyDescent="0.25">
      <c r="A111" s="10">
        <v>0.15284</v>
      </c>
      <c r="B111" s="9">
        <v>1.406989E-3</v>
      </c>
      <c r="C111" s="9">
        <v>7.4733220000000006E-5</v>
      </c>
      <c r="E111" s="3">
        <f>I$8*GNOM!$G111+I$9*GNOM!$H111+I$10*GNOM!$I111+I$12</f>
        <v>1.3957365236852929E-3</v>
      </c>
      <c r="F111" s="3">
        <f t="shared" si="4"/>
        <v>2.2670903329391853E-2</v>
      </c>
      <c r="K111" s="10">
        <v>0.15284</v>
      </c>
      <c r="L111" s="9">
        <v>1.905192E-3</v>
      </c>
      <c r="M111" s="9">
        <v>7.4353630000000001E-5</v>
      </c>
      <c r="O111" s="3">
        <f>S$8*GNOM!$G111+S$9*GNOM!$H111+S$10*GNOM!$I111+S$12</f>
        <v>1.8447954373352752E-3</v>
      </c>
      <c r="P111" s="3">
        <f t="shared" si="5"/>
        <v>0.65981182245851278</v>
      </c>
      <c r="U111" s="10">
        <v>0.15284</v>
      </c>
      <c r="V111" s="9">
        <v>2.5422040000000002E-3</v>
      </c>
      <c r="W111" s="9">
        <v>7.4980190000000004E-5</v>
      </c>
      <c r="Y111" s="3">
        <f>AC$8*GNOM!$G111+AC$9*GNOM!$H111+AC$10*GNOM!$I111+AC$12</f>
        <v>2.264129849332921E-3</v>
      </c>
      <c r="Z111" s="3">
        <f t="shared" si="6"/>
        <v>13.75397294262417</v>
      </c>
      <c r="AE111" s="10">
        <v>0.15284</v>
      </c>
      <c r="AF111" s="9">
        <v>2.7365139999999998E-3</v>
      </c>
      <c r="AG111" s="9">
        <v>7.8332520000000004E-5</v>
      </c>
      <c r="AI111" s="3">
        <f>AM$8*GNOM!$G111+AM$9*GNOM!$H111+AM$10*GNOM!$I111+AM$12</f>
        <v>2.5602269816629112E-3</v>
      </c>
      <c r="AJ111" s="3">
        <f t="shared" si="7"/>
        <v>5.064731982111593</v>
      </c>
      <c r="AO111" s="10"/>
      <c r="AP111" s="10"/>
      <c r="AQ111" s="10"/>
      <c r="AS111" s="3"/>
      <c r="AT111" s="3"/>
    </row>
    <row r="112" spans="1:46" x14ac:dyDescent="0.25">
      <c r="A112" s="10">
        <v>0.15418000000000001</v>
      </c>
      <c r="B112" s="9">
        <v>1.3974739999999999E-3</v>
      </c>
      <c r="C112" s="9">
        <v>7.3929220000000005E-5</v>
      </c>
      <c r="E112" s="3">
        <f>I$8*GNOM!$G112+I$9*GNOM!$H112+I$10*GNOM!$I112+I$12</f>
        <v>1.3527306218153461E-3</v>
      </c>
      <c r="F112" s="3">
        <f t="shared" si="4"/>
        <v>0.36629019490331582</v>
      </c>
      <c r="K112" s="10">
        <v>0.15418000000000001</v>
      </c>
      <c r="L112" s="9">
        <v>1.8343770000000001E-3</v>
      </c>
      <c r="M112" s="9">
        <v>7.3705020000000001E-5</v>
      </c>
      <c r="O112" s="3">
        <f>S$8*GNOM!$G112+S$9*GNOM!$H112+S$10*GNOM!$I112+S$12</f>
        <v>1.7930134811556888E-3</v>
      </c>
      <c r="P112" s="3">
        <f t="shared" si="5"/>
        <v>0.31494942403753212</v>
      </c>
      <c r="U112" s="10">
        <v>0.15418000000000001</v>
      </c>
      <c r="V112" s="9">
        <v>2.506486E-3</v>
      </c>
      <c r="W112" s="9">
        <v>7.4701659999999994E-5</v>
      </c>
      <c r="Y112" s="3">
        <f>AC$8*GNOM!$G112+AC$9*GNOM!$H112+AC$10*GNOM!$I112+AC$12</f>
        <v>2.2041767354806265E-3</v>
      </c>
      <c r="Z112" s="3">
        <f t="shared" si="6"/>
        <v>16.377303902309517</v>
      </c>
      <c r="AE112" s="10">
        <v>0.15418000000000001</v>
      </c>
      <c r="AF112" s="9">
        <v>2.6345890000000001E-3</v>
      </c>
      <c r="AG112" s="9">
        <v>7.7047749999999994E-5</v>
      </c>
      <c r="AI112" s="3">
        <f>AM$8*GNOM!$G112+AM$9*GNOM!$H112+AM$10*GNOM!$I112+AM$12</f>
        <v>2.4889687452107835E-3</v>
      </c>
      <c r="AJ112" s="3">
        <f t="shared" si="7"/>
        <v>3.5721003576125119</v>
      </c>
      <c r="AO112" s="10"/>
      <c r="AP112" s="10"/>
      <c r="AQ112" s="10"/>
      <c r="AS112" s="3"/>
      <c r="AT112" s="3"/>
    </row>
    <row r="113" spans="1:46" x14ac:dyDescent="0.25">
      <c r="A113" s="10">
        <v>0.15551000000000001</v>
      </c>
      <c r="B113" s="9">
        <v>1.331502E-3</v>
      </c>
      <c r="C113" s="9">
        <v>7.5085200000000004E-5</v>
      </c>
      <c r="E113" s="3">
        <f>I$8*GNOM!$G113+I$9*GNOM!$H113+I$10*GNOM!$I113+I$12</f>
        <v>1.3116947842413459E-3</v>
      </c>
      <c r="F113" s="3">
        <f t="shared" si="4"/>
        <v>6.9588613064601984E-2</v>
      </c>
      <c r="K113" s="10">
        <v>0.15551000000000001</v>
      </c>
      <c r="L113" s="9">
        <v>1.7977640000000001E-3</v>
      </c>
      <c r="M113" s="9">
        <v>7.4672010000000007E-5</v>
      </c>
      <c r="O113" s="3">
        <f>S$8*GNOM!$G113+S$9*GNOM!$H113+S$10*GNOM!$I113+S$12</f>
        <v>1.7435543944495475E-3</v>
      </c>
      <c r="P113" s="3">
        <f t="shared" si="5"/>
        <v>0.52703178856080091</v>
      </c>
      <c r="U113" s="10">
        <v>0.15551000000000001</v>
      </c>
      <c r="V113" s="9">
        <v>2.3927340000000001E-3</v>
      </c>
      <c r="W113" s="9">
        <v>7.6963390000000002E-5</v>
      </c>
      <c r="Y113" s="3">
        <f>AC$8*GNOM!$G113+AC$9*GNOM!$H113+AC$10*GNOM!$I113+AC$12</f>
        <v>2.1468565243469265E-3</v>
      </c>
      <c r="Z113" s="3">
        <f t="shared" si="6"/>
        <v>10.206318428909247</v>
      </c>
      <c r="AE113" s="10">
        <v>0.15551000000000001</v>
      </c>
      <c r="AF113" s="9">
        <v>2.6052520000000002E-3</v>
      </c>
      <c r="AG113" s="9">
        <v>7.9051260000000004E-5</v>
      </c>
      <c r="AI113" s="3">
        <f>AM$8*GNOM!$G113+AM$9*GNOM!$H113+AM$10*GNOM!$I113+AM$12</f>
        <v>2.4208750457822511E-3</v>
      </c>
      <c r="AJ113" s="3">
        <f t="shared" si="7"/>
        <v>5.4399596673771047</v>
      </c>
      <c r="AO113" s="10"/>
      <c r="AP113" s="10"/>
      <c r="AQ113" s="10"/>
      <c r="AS113" s="3"/>
      <c r="AT113" s="3"/>
    </row>
    <row r="114" spans="1:46" x14ac:dyDescent="0.25">
      <c r="A114" s="10">
        <v>0.15684999999999999</v>
      </c>
      <c r="B114" s="9">
        <v>1.2992259999999999E-3</v>
      </c>
      <c r="C114" s="9">
        <v>7.3544470000000005E-5</v>
      </c>
      <c r="E114" s="3">
        <f>I$8*GNOM!$G114+I$9*GNOM!$H114+I$10*GNOM!$I114+I$12</f>
        <v>1.27156313574628E-3</v>
      </c>
      <c r="F114" s="3">
        <f t="shared" si="4"/>
        <v>0.14147973773027717</v>
      </c>
      <c r="K114" s="10">
        <v>0.15684999999999999</v>
      </c>
      <c r="L114" s="9">
        <v>1.6766019999999999E-3</v>
      </c>
      <c r="M114" s="9">
        <v>7.3248349999999998E-5</v>
      </c>
      <c r="O114" s="3">
        <f>S$8*GNOM!$G114+S$9*GNOM!$H114+S$10*GNOM!$I114+S$12</f>
        <v>1.6949152169918179E-3</v>
      </c>
      <c r="P114" s="3">
        <f t="shared" si="5"/>
        <v>6.2507710253211238E-2</v>
      </c>
      <c r="U114" s="10">
        <v>0.15684999999999999</v>
      </c>
      <c r="V114" s="9">
        <v>2.295311E-3</v>
      </c>
      <c r="W114" s="9">
        <v>7.3373869999999997E-5</v>
      </c>
      <c r="Y114" s="3">
        <f>AC$8*GNOM!$G114+AC$9*GNOM!$H114+AC$10*GNOM!$I114+AC$12</f>
        <v>2.0903176756005889E-3</v>
      </c>
      <c r="Z114" s="3">
        <f t="shared" si="6"/>
        <v>7.8054255406719539</v>
      </c>
      <c r="AE114" s="10">
        <v>0.15684999999999999</v>
      </c>
      <c r="AF114" s="9">
        <v>2.44415E-3</v>
      </c>
      <c r="AG114" s="9">
        <v>7.7242279999999996E-5</v>
      </c>
      <c r="AI114" s="3">
        <f>AM$8*GNOM!$G114+AM$9*GNOM!$H114+AM$10*GNOM!$I114+AM$12</f>
        <v>2.3532872197091037E-3</v>
      </c>
      <c r="AJ114" s="3">
        <f t="shared" si="7"/>
        <v>1.3837635097764371</v>
      </c>
      <c r="AO114" s="10"/>
      <c r="AP114" s="10"/>
      <c r="AQ114" s="10"/>
      <c r="AS114" s="3"/>
      <c r="AT114" s="3"/>
    </row>
    <row r="115" spans="1:46" x14ac:dyDescent="0.25">
      <c r="A115" s="10">
        <v>0.15817999999999999</v>
      </c>
      <c r="B115" s="9">
        <v>1.2488670000000001E-3</v>
      </c>
      <c r="C115" s="9">
        <v>7.1803699999999998E-5</v>
      </c>
      <c r="E115" s="3">
        <f>I$8*GNOM!$G115+I$9*GNOM!$H115+I$10*GNOM!$I115+I$12</f>
        <v>1.2334955005209244E-3</v>
      </c>
      <c r="F115" s="3">
        <f t="shared" si="4"/>
        <v>4.5828835482141957E-2</v>
      </c>
      <c r="K115" s="10">
        <v>0.15817999999999999</v>
      </c>
      <c r="L115" s="9">
        <v>1.6627759999999999E-3</v>
      </c>
      <c r="M115" s="9">
        <v>7.1699429999999995E-5</v>
      </c>
      <c r="O115" s="3">
        <f>S$8*GNOM!$G115+S$9*GNOM!$H115+S$10*GNOM!$I115+S$12</f>
        <v>1.6488211941180725E-3</v>
      </c>
      <c r="P115" s="3">
        <f t="shared" si="5"/>
        <v>3.7880542760061607E-2</v>
      </c>
      <c r="U115" s="10">
        <v>0.15817999999999999</v>
      </c>
      <c r="V115" s="9">
        <v>2.2290980000000001E-3</v>
      </c>
      <c r="W115" s="9">
        <v>7.3022439999999997E-5</v>
      </c>
      <c r="Y115" s="3">
        <f>AC$8*GNOM!$G115+AC$9*GNOM!$H115+AC$10*GNOM!$I115+AC$12</f>
        <v>2.0367962686099186E-3</v>
      </c>
      <c r="Z115" s="3">
        <f t="shared" si="6"/>
        <v>6.9351156502388198</v>
      </c>
      <c r="AE115" s="10">
        <v>0.15817999999999999</v>
      </c>
      <c r="AF115" s="9">
        <v>2.450242E-3</v>
      </c>
      <c r="AG115" s="9">
        <v>7.6048250000000005E-5</v>
      </c>
      <c r="AI115" s="3">
        <f>AM$8*GNOM!$G115+AM$9*GNOM!$H115+AM$10*GNOM!$I115+AM$12</f>
        <v>2.2892349958094837E-3</v>
      </c>
      <c r="AJ115" s="3">
        <f t="shared" si="7"/>
        <v>4.4824049524177676</v>
      </c>
      <c r="AO115" s="10"/>
      <c r="AP115" s="10"/>
      <c r="AQ115" s="10"/>
      <c r="AS115" s="3"/>
      <c r="AT115" s="3"/>
    </row>
    <row r="116" spans="1:46" x14ac:dyDescent="0.25">
      <c r="A116" s="10">
        <v>0.15952</v>
      </c>
      <c r="B116" s="9">
        <v>1.216717E-3</v>
      </c>
      <c r="C116" s="9">
        <v>7.555668E-5</v>
      </c>
      <c r="E116" s="3">
        <f>I$8*GNOM!$G116+I$9*GNOM!$H116+I$10*GNOM!$I116+I$12</f>
        <v>1.1965305101976119E-3</v>
      </c>
      <c r="F116" s="3">
        <f t="shared" si="4"/>
        <v>7.1379890983713945E-2</v>
      </c>
      <c r="K116" s="10">
        <v>0.15952</v>
      </c>
      <c r="L116" s="9">
        <v>1.6200780000000001E-3</v>
      </c>
      <c r="M116" s="9">
        <v>7.5807000000000001E-5</v>
      </c>
      <c r="O116" s="3">
        <f>S$8*GNOM!$G116+S$9*GNOM!$H116+S$10*GNOM!$I116+S$12</f>
        <v>1.6039847880776482E-3</v>
      </c>
      <c r="P116" s="3">
        <f t="shared" si="5"/>
        <v>4.5067850016180293E-2</v>
      </c>
      <c r="U116" s="10">
        <v>0.15952</v>
      </c>
      <c r="V116" s="9">
        <v>2.1994839999999998E-3</v>
      </c>
      <c r="W116" s="9">
        <v>7.7084850000000001E-5</v>
      </c>
      <c r="Y116" s="3">
        <f>AC$8*GNOM!$G116+AC$9*GNOM!$H116+AC$10*GNOM!$I116+AC$12</f>
        <v>1.9846604005372371E-3</v>
      </c>
      <c r="Z116" s="3">
        <f t="shared" si="6"/>
        <v>7.7665101634875269</v>
      </c>
      <c r="AE116" s="10">
        <v>0.15952</v>
      </c>
      <c r="AF116" s="9">
        <v>2.3583900000000001E-3</v>
      </c>
      <c r="AG116" s="9">
        <v>8.0687049999999999E-5</v>
      </c>
      <c r="AI116" s="3">
        <f>AM$8*GNOM!$G116+AM$9*GNOM!$H116+AM$10*GNOM!$I116+AM$12</f>
        <v>2.226836377964397E-3</v>
      </c>
      <c r="AJ116" s="3">
        <f t="shared" si="7"/>
        <v>2.6582629900563961</v>
      </c>
      <c r="AO116" s="10"/>
      <c r="AP116" s="10"/>
      <c r="AQ116" s="10"/>
      <c r="AS116" s="3"/>
      <c r="AT116" s="3"/>
    </row>
    <row r="117" spans="1:46" x14ac:dyDescent="0.25">
      <c r="A117" s="10">
        <v>0.16084999999999999</v>
      </c>
      <c r="B117" s="9">
        <v>1.221424E-3</v>
      </c>
      <c r="C117" s="9">
        <v>7.1350470000000005E-5</v>
      </c>
      <c r="E117" s="3">
        <f>I$8*GNOM!$G117+I$9*GNOM!$H117+I$10*GNOM!$I117+I$12</f>
        <v>1.1610602072899066E-3</v>
      </c>
      <c r="F117" s="3">
        <f t="shared" si="4"/>
        <v>0.71574671200435558</v>
      </c>
      <c r="K117" s="10">
        <v>0.16084999999999999</v>
      </c>
      <c r="L117" s="9">
        <v>1.637681E-3</v>
      </c>
      <c r="M117" s="9">
        <v>7.1317629999999998E-5</v>
      </c>
      <c r="O117" s="3">
        <f>S$8*GNOM!$G117+S$9*GNOM!$H117+S$10*GNOM!$I117+S$12</f>
        <v>1.5607266058592071E-3</v>
      </c>
      <c r="P117" s="3">
        <f t="shared" si="5"/>
        <v>1.1643218344056518</v>
      </c>
      <c r="U117" s="10">
        <v>0.16084999999999999</v>
      </c>
      <c r="V117" s="9">
        <v>2.1461470000000002E-3</v>
      </c>
      <c r="W117" s="9">
        <v>7.2369519999999994E-5</v>
      </c>
      <c r="Y117" s="3">
        <f>AC$8*GNOM!$G117+AC$9*GNOM!$H117+AC$10*GNOM!$I117+AC$12</f>
        <v>1.934140363244847E-3</v>
      </c>
      <c r="Z117" s="3">
        <f t="shared" si="6"/>
        <v>8.581980605949699</v>
      </c>
      <c r="AE117" s="10">
        <v>0.16084999999999999</v>
      </c>
      <c r="AF117" s="9">
        <v>2.2861190000000001E-3</v>
      </c>
      <c r="AG117" s="9">
        <v>7.4948519999999997E-5</v>
      </c>
      <c r="AI117" s="3">
        <f>AM$8*GNOM!$G117+AM$9*GNOM!$H117+AM$10*GNOM!$I117+AM$12</f>
        <v>2.1663291579829625E-3</v>
      </c>
      <c r="AJ117" s="3">
        <f t="shared" si="7"/>
        <v>2.5545467894648355</v>
      </c>
      <c r="AO117" s="10"/>
      <c r="AP117" s="10"/>
      <c r="AQ117" s="10"/>
      <c r="AS117" s="3"/>
      <c r="AT117" s="3"/>
    </row>
    <row r="118" spans="1:46" x14ac:dyDescent="0.25">
      <c r="A118" s="10">
        <v>0.16217999999999999</v>
      </c>
      <c r="B118" s="9">
        <v>1.168164E-3</v>
      </c>
      <c r="C118" s="9">
        <v>7.0093290000000001E-5</v>
      </c>
      <c r="E118" s="3">
        <f>I$8*GNOM!$G118+I$9*GNOM!$H118+I$10*GNOM!$I118+I$12</f>
        <v>1.1271940812426239E-3</v>
      </c>
      <c r="F118" s="3">
        <f t="shared" si="4"/>
        <v>0.34164676691061902</v>
      </c>
      <c r="K118" s="10">
        <v>0.16217999999999999</v>
      </c>
      <c r="L118" s="9">
        <v>1.5537999999999999E-3</v>
      </c>
      <c r="M118" s="9">
        <v>7.1330789999999997E-5</v>
      </c>
      <c r="O118" s="3">
        <f>S$8*GNOM!$G118+S$9*GNOM!$H118+S$10*GNOM!$I118+S$12</f>
        <v>1.5194270962860961E-3</v>
      </c>
      <c r="P118" s="3">
        <f t="shared" si="5"/>
        <v>0.23220864013959377</v>
      </c>
      <c r="U118" s="10">
        <v>0.16217999999999999</v>
      </c>
      <c r="V118" s="9">
        <v>2.040572E-3</v>
      </c>
      <c r="W118" s="9">
        <v>7.1435870000000003E-5</v>
      </c>
      <c r="Y118" s="3">
        <f>AC$8*GNOM!$G118+AC$9*GNOM!$H118+AC$10*GNOM!$I118+AC$12</f>
        <v>1.8859591764344326E-3</v>
      </c>
      <c r="Z118" s="3">
        <f t="shared" si="6"/>
        <v>4.6844471788051747</v>
      </c>
      <c r="AE118" s="10">
        <v>0.16217999999999999</v>
      </c>
      <c r="AF118" s="9">
        <v>2.2127599999999998E-3</v>
      </c>
      <c r="AG118" s="9">
        <v>7.4189370000000003E-5</v>
      </c>
      <c r="AI118" s="3">
        <f>AM$8*GNOM!$G118+AM$9*GNOM!$H118+AM$10*GNOM!$I118+AM$12</f>
        <v>2.1084079078032198E-3</v>
      </c>
      <c r="AJ118" s="3">
        <f t="shared" si="7"/>
        <v>1.9784221030306848</v>
      </c>
      <c r="AO118" s="10"/>
      <c r="AP118" s="10"/>
      <c r="AQ118" s="10"/>
      <c r="AS118" s="3"/>
      <c r="AT118" s="3"/>
    </row>
    <row r="119" spans="1:46" x14ac:dyDescent="0.25">
      <c r="A119" s="10">
        <v>0.16352</v>
      </c>
      <c r="B119" s="9">
        <v>1.1268490000000001E-3</v>
      </c>
      <c r="C119" s="9">
        <v>7.3450680000000003E-5</v>
      </c>
      <c r="E119" s="3">
        <f>I$8*GNOM!$G119+I$9*GNOM!$H119+I$10*GNOM!$I119+I$12</f>
        <v>1.0941798341181938E-3</v>
      </c>
      <c r="F119" s="3">
        <f t="shared" si="4"/>
        <v>0.1978264923300333</v>
      </c>
      <c r="K119" s="10">
        <v>0.16352</v>
      </c>
      <c r="L119" s="9">
        <v>1.499933E-3</v>
      </c>
      <c r="M119" s="9">
        <v>7.4574100000000001E-5</v>
      </c>
      <c r="O119" s="3">
        <f>S$8*GNOM!$G119+S$9*GNOM!$H119+S$10*GNOM!$I119+S$12</f>
        <v>1.4790346756403015E-3</v>
      </c>
      <c r="P119" s="3">
        <f t="shared" si="5"/>
        <v>7.8532041875142011E-2</v>
      </c>
      <c r="U119" s="10">
        <v>0.16352</v>
      </c>
      <c r="V119" s="9">
        <v>2.045173E-3</v>
      </c>
      <c r="W119" s="9">
        <v>7.5397330000000006E-5</v>
      </c>
      <c r="Y119" s="3">
        <f>AC$8*GNOM!$G119+AC$9*GNOM!$H119+AC$10*GNOM!$I119+AC$12</f>
        <v>1.8386868727600124E-3</v>
      </c>
      <c r="Z119" s="3">
        <f t="shared" si="6"/>
        <v>7.5001478443224023</v>
      </c>
      <c r="AE119" s="10">
        <v>0.16352</v>
      </c>
      <c r="AF119" s="9">
        <v>2.171512E-3</v>
      </c>
      <c r="AG119" s="9">
        <v>7.79605E-5</v>
      </c>
      <c r="AI119" s="3">
        <f>AM$8*GNOM!$G119+AM$9*GNOM!$H119+AM$10*GNOM!$I119+AM$12</f>
        <v>2.0516740818044311E-3</v>
      </c>
      <c r="AJ119" s="3">
        <f t="shared" si="7"/>
        <v>2.3628670179732643</v>
      </c>
      <c r="AO119" s="10"/>
      <c r="AP119" s="10"/>
      <c r="AQ119" s="10"/>
      <c r="AS119" s="3"/>
      <c r="AT119" s="3"/>
    </row>
    <row r="120" spans="1:46" x14ac:dyDescent="0.25">
      <c r="A120" s="10">
        <v>0.16485</v>
      </c>
      <c r="B120" s="9">
        <v>1.082478E-3</v>
      </c>
      <c r="C120" s="9">
        <v>7.1303689999999999E-5</v>
      </c>
      <c r="E120" s="3">
        <f>I$8*GNOM!$G120+I$9*GNOM!$H120+I$10*GNOM!$I120+I$12</f>
        <v>1.0628033914061607E-3</v>
      </c>
      <c r="F120" s="3">
        <f t="shared" si="4"/>
        <v>7.6135673133042245E-2</v>
      </c>
      <c r="K120" s="10">
        <v>0.16485</v>
      </c>
      <c r="L120" s="9">
        <v>1.436608E-3</v>
      </c>
      <c r="M120" s="9">
        <v>6.9541449999999995E-5</v>
      </c>
      <c r="O120" s="3">
        <f>S$8*GNOM!$G120+S$9*GNOM!$H120+S$10*GNOM!$I120+S$12</f>
        <v>1.4404408860552176E-3</v>
      </c>
      <c r="P120" s="3">
        <f t="shared" si="5"/>
        <v>3.0378360640944471E-3</v>
      </c>
      <c r="U120" s="10">
        <v>0.16485</v>
      </c>
      <c r="V120" s="9">
        <v>1.930771E-3</v>
      </c>
      <c r="W120" s="9">
        <v>7.150209E-5</v>
      </c>
      <c r="Y120" s="3">
        <f>AC$8*GNOM!$G120+AC$9*GNOM!$H120+AC$10*GNOM!$I120+AC$12</f>
        <v>1.7933621257186472E-3</v>
      </c>
      <c r="Z120" s="3">
        <f t="shared" si="6"/>
        <v>3.6931087008145758</v>
      </c>
      <c r="AE120" s="10">
        <v>0.16485</v>
      </c>
      <c r="AF120" s="9">
        <v>2.120701E-3</v>
      </c>
      <c r="AG120" s="9">
        <v>7.317747E-5</v>
      </c>
      <c r="AI120" s="3">
        <f>AM$8*GNOM!$G120+AM$9*GNOM!$H120+AM$10*GNOM!$I120+AM$12</f>
        <v>1.9970983973961421E-3</v>
      </c>
      <c r="AJ120" s="3">
        <f t="shared" si="7"/>
        <v>2.852991319166267</v>
      </c>
      <c r="AO120" s="10"/>
      <c r="AP120" s="10"/>
      <c r="AQ120" s="10"/>
      <c r="AS120" s="3"/>
      <c r="AT120" s="3"/>
    </row>
    <row r="121" spans="1:46" x14ac:dyDescent="0.25">
      <c r="A121" s="10">
        <v>0.16619</v>
      </c>
      <c r="B121" s="9">
        <v>1.0298E-3</v>
      </c>
      <c r="C121" s="9">
        <v>6.9929190000000001E-5</v>
      </c>
      <c r="E121" s="3">
        <f>I$8*GNOM!$G121+I$9*GNOM!$H121+I$10*GNOM!$I121+I$12</f>
        <v>1.0324804255731445E-3</v>
      </c>
      <c r="F121" s="3">
        <f t="shared" si="4"/>
        <v>1.4692324439312509E-3</v>
      </c>
      <c r="K121" s="10">
        <v>0.16619</v>
      </c>
      <c r="L121" s="9">
        <v>1.408439E-3</v>
      </c>
      <c r="M121" s="9">
        <v>6.9577980000000002E-5</v>
      </c>
      <c r="O121" s="3">
        <f>S$8*GNOM!$G121+S$9*GNOM!$H121+S$10*GNOM!$I121+S$12</f>
        <v>1.403106591175267E-3</v>
      </c>
      <c r="P121" s="3">
        <f t="shared" si="5"/>
        <v>5.8735848205506876E-3</v>
      </c>
      <c r="U121" s="10">
        <v>0.16619</v>
      </c>
      <c r="V121" s="9">
        <v>1.921309E-3</v>
      </c>
      <c r="W121" s="9">
        <v>7.0555560000000003E-5</v>
      </c>
      <c r="Y121" s="3">
        <f>AC$8*GNOM!$G121+AC$9*GNOM!$H121+AC$10*GNOM!$I121+AC$12</f>
        <v>1.7494757307795795E-3</v>
      </c>
      <c r="Z121" s="3">
        <f t="shared" si="6"/>
        <v>5.9313290693227092</v>
      </c>
      <c r="AE121" s="10">
        <v>0.16619</v>
      </c>
      <c r="AF121" s="9">
        <v>2.021377E-3</v>
      </c>
      <c r="AG121" s="9">
        <v>7.3520470000000007E-5</v>
      </c>
      <c r="AI121" s="3">
        <f>AM$8*GNOM!$G121+AM$9*GNOM!$H121+AM$10*GNOM!$I121+AM$12</f>
        <v>1.9442806404654706E-3</v>
      </c>
      <c r="AJ121" s="3">
        <f t="shared" si="7"/>
        <v>1.0996416811362442</v>
      </c>
      <c r="AO121" s="10"/>
      <c r="AP121" s="10"/>
      <c r="AQ121" s="10"/>
      <c r="AS121" s="3"/>
      <c r="AT121" s="3"/>
    </row>
    <row r="122" spans="1:46" x14ac:dyDescent="0.25">
      <c r="A122" s="10">
        <v>0.16752</v>
      </c>
      <c r="B122" s="9">
        <v>9.4565700000000003E-4</v>
      </c>
      <c r="C122" s="9">
        <v>6.9908969999999996E-5</v>
      </c>
      <c r="E122" s="3">
        <f>I$8*GNOM!$G122+I$9*GNOM!$H122+I$10*GNOM!$I122+I$12</f>
        <v>1.0034754026069716E-3</v>
      </c>
      <c r="F122" s="3">
        <f t="shared" si="4"/>
        <v>0.68401617364668754</v>
      </c>
      <c r="K122" s="10">
        <v>0.16752</v>
      </c>
      <c r="L122" s="9">
        <v>1.357231E-3</v>
      </c>
      <c r="M122" s="9">
        <v>6.9489290000000005E-5</v>
      </c>
      <c r="O122" s="3">
        <f>S$8*GNOM!$G122+S$9*GNOM!$H122+S$10*GNOM!$I122+S$12</f>
        <v>1.3672901544631924E-3</v>
      </c>
      <c r="P122" s="3">
        <f t="shared" si="5"/>
        <v>2.0954977812051422E-2</v>
      </c>
      <c r="U122" s="10">
        <v>0.16752</v>
      </c>
      <c r="V122" s="9">
        <v>1.820962E-3</v>
      </c>
      <c r="W122" s="9">
        <v>7.1103299999999994E-5</v>
      </c>
      <c r="Y122" s="3">
        <f>AC$8*GNOM!$G122+AC$9*GNOM!$H122+AC$10*GNOM!$I122+AC$12</f>
        <v>1.7072647346169612E-3</v>
      </c>
      <c r="Z122" s="3">
        <f t="shared" si="6"/>
        <v>2.5569399210139108</v>
      </c>
      <c r="AE122" s="10">
        <v>0.16752</v>
      </c>
      <c r="AF122" s="9">
        <v>1.950631E-3</v>
      </c>
      <c r="AG122" s="9">
        <v>7.3205000000000001E-5</v>
      </c>
      <c r="AI122" s="3">
        <f>AM$8*GNOM!$G122+AM$9*GNOM!$H122+AM$10*GNOM!$I122+AM$12</f>
        <v>1.893515365882796E-3</v>
      </c>
      <c r="AJ122" s="3">
        <f t="shared" si="7"/>
        <v>0.60873534054515199</v>
      </c>
      <c r="AO122" s="10"/>
      <c r="AP122" s="10"/>
      <c r="AQ122" s="10"/>
      <c r="AS122" s="3"/>
      <c r="AT122" s="3"/>
    </row>
    <row r="123" spans="1:46" x14ac:dyDescent="0.25">
      <c r="A123" s="10">
        <v>0.16885</v>
      </c>
      <c r="B123" s="9">
        <v>9.2707939999999995E-4</v>
      </c>
      <c r="C123" s="9">
        <v>7.1009409999999999E-5</v>
      </c>
      <c r="E123" s="3">
        <f>I$8*GNOM!$G123+I$9*GNOM!$H123+I$10*GNOM!$I123+I$12</f>
        <v>9.7574446178811053E-4</v>
      </c>
      <c r="F123" s="3">
        <f t="shared" si="4"/>
        <v>0.46968073803917898</v>
      </c>
      <c r="K123" s="10">
        <v>0.16885</v>
      </c>
      <c r="L123" s="9">
        <v>1.313715E-3</v>
      </c>
      <c r="M123" s="9">
        <v>6.985712E-5</v>
      </c>
      <c r="O123" s="3">
        <f>S$8*GNOM!$G123+S$9*GNOM!$H123+S$10*GNOM!$I123+S$12</f>
        <v>1.3328925770146759E-3</v>
      </c>
      <c r="P123" s="3">
        <f t="shared" si="5"/>
        <v>7.5364377618666725E-2</v>
      </c>
      <c r="U123" s="10">
        <v>0.16885</v>
      </c>
      <c r="V123" s="9">
        <v>1.793616E-3</v>
      </c>
      <c r="W123" s="9">
        <v>7.0388400000000005E-5</v>
      </c>
      <c r="Y123" s="3">
        <f>AC$8*GNOM!$G123+AC$9*GNOM!$H123+AC$10*GNOM!$I123+AC$12</f>
        <v>1.6665808298956372E-3</v>
      </c>
      <c r="Z123" s="3">
        <f t="shared" si="6"/>
        <v>3.2572100055510895</v>
      </c>
      <c r="AE123" s="10">
        <v>0.16885</v>
      </c>
      <c r="AF123" s="9">
        <v>1.88159E-3</v>
      </c>
      <c r="AG123" s="9">
        <v>7.4227970000000006E-5</v>
      </c>
      <c r="AI123" s="3">
        <f>AM$8*GNOM!$G123+AM$9*GNOM!$H123+AM$10*GNOM!$I123+AM$12</f>
        <v>1.8445747539707559E-3</v>
      </c>
      <c r="AJ123" s="3">
        <f t="shared" si="7"/>
        <v>0.24867155700275176</v>
      </c>
      <c r="AO123" s="10"/>
      <c r="AP123" s="10"/>
      <c r="AQ123" s="10"/>
      <c r="AS123" s="3"/>
      <c r="AT123" s="3"/>
    </row>
    <row r="124" spans="1:46" x14ac:dyDescent="0.25">
      <c r="A124" s="10">
        <v>0.17019000000000001</v>
      </c>
      <c r="B124" s="9">
        <v>9.5514929999999997E-4</v>
      </c>
      <c r="C124" s="9">
        <v>6.7914139999999997E-5</v>
      </c>
      <c r="E124" s="3">
        <f>I$8*GNOM!$G124+I$9*GNOM!$H124+I$10*GNOM!$I124+I$12</f>
        <v>9.4895934886586662E-4</v>
      </c>
      <c r="F124" s="3">
        <f t="shared" si="4"/>
        <v>8.3071878250036424E-3</v>
      </c>
      <c r="K124" s="10">
        <v>0.17019000000000001</v>
      </c>
      <c r="L124" s="9">
        <v>1.287971E-3</v>
      </c>
      <c r="M124" s="9">
        <v>6.7816560000000001E-5</v>
      </c>
      <c r="O124" s="3">
        <f>S$8*GNOM!$G124+S$9*GNOM!$H124+S$10*GNOM!$I124+S$12</f>
        <v>1.2996243736040157E-3</v>
      </c>
      <c r="P124" s="3">
        <f t="shared" si="5"/>
        <v>2.9527850089814314E-2</v>
      </c>
      <c r="U124" s="10">
        <v>0.17019000000000001</v>
      </c>
      <c r="V124" s="9">
        <v>1.7655990000000001E-3</v>
      </c>
      <c r="W124" s="9">
        <v>6.8916299999999996E-5</v>
      </c>
      <c r="Y124" s="3">
        <f>AC$8*GNOM!$G124+AC$9*GNOM!$H124+AC$10*GNOM!$I124+AC$12</f>
        <v>1.6271903473473806E-3</v>
      </c>
      <c r="Z124" s="3">
        <f t="shared" si="6"/>
        <v>4.0335047830237638</v>
      </c>
      <c r="AE124" s="10">
        <v>0.17019000000000001</v>
      </c>
      <c r="AF124" s="9">
        <v>1.851751E-3</v>
      </c>
      <c r="AG124" s="9">
        <v>7.2684789999999998E-5</v>
      </c>
      <c r="AI124" s="3">
        <f>AM$8*GNOM!$G124+AM$9*GNOM!$H124+AM$10*GNOM!$I124+AM$12</f>
        <v>1.797192631389602E-3</v>
      </c>
      <c r="AJ124" s="3">
        <f t="shared" si="7"/>
        <v>0.56342442654213309</v>
      </c>
      <c r="AO124" s="10"/>
      <c r="AP124" s="10"/>
      <c r="AQ124" s="10"/>
      <c r="AS124" s="3"/>
      <c r="AT124" s="3"/>
    </row>
    <row r="125" spans="1:46" x14ac:dyDescent="0.25">
      <c r="A125" s="10">
        <v>0.17152000000000001</v>
      </c>
      <c r="B125" s="9">
        <v>9.7485010000000001E-4</v>
      </c>
      <c r="C125" s="9">
        <v>6.9672950000000005E-5</v>
      </c>
      <c r="E125" s="3">
        <f>I$8*GNOM!$G125+I$9*GNOM!$H125+I$10*GNOM!$I125+I$12</f>
        <v>9.2339915006790893E-4</v>
      </c>
      <c r="F125" s="3">
        <f t="shared" si="4"/>
        <v>0.54532875249247492</v>
      </c>
      <c r="K125" s="10">
        <v>0.17152000000000001</v>
      </c>
      <c r="L125" s="9">
        <v>1.2653499999999999E-3</v>
      </c>
      <c r="M125" s="9">
        <v>7.0214440000000006E-5</v>
      </c>
      <c r="O125" s="3">
        <f>S$8*GNOM!$G125+S$9*GNOM!$H125+S$10*GNOM!$I125+S$12</f>
        <v>1.2677769073287262E-3</v>
      </c>
      <c r="P125" s="3">
        <f t="shared" si="5"/>
        <v>1.1946852819476061E-3</v>
      </c>
      <c r="U125" s="10">
        <v>0.17152000000000001</v>
      </c>
      <c r="V125" s="9">
        <v>1.711305E-3</v>
      </c>
      <c r="W125" s="9">
        <v>7.0646610000000003E-5</v>
      </c>
      <c r="Y125" s="3">
        <f>AC$8*GNOM!$G125+AC$9*GNOM!$H125+AC$10*GNOM!$I125+AC$12</f>
        <v>1.5893797694247278E-3</v>
      </c>
      <c r="Z125" s="3">
        <f t="shared" si="6"/>
        <v>2.9785474104151537</v>
      </c>
      <c r="AE125" s="10">
        <v>0.17152000000000001</v>
      </c>
      <c r="AF125" s="9">
        <v>1.789382E-3</v>
      </c>
      <c r="AG125" s="9">
        <v>7.2681340000000001E-5</v>
      </c>
      <c r="AI125" s="3">
        <f>AM$8*GNOM!$G125+AM$9*GNOM!$H125+AM$10*GNOM!$I125+AM$12</f>
        <v>1.751739492902167E-3</v>
      </c>
      <c r="AJ125" s="3">
        <f t="shared" si="7"/>
        <v>0.26823239702955165</v>
      </c>
      <c r="AO125" s="10"/>
      <c r="AP125" s="10"/>
      <c r="AQ125" s="10"/>
      <c r="AS125" s="3"/>
      <c r="AT125" s="3"/>
    </row>
    <row r="126" spans="1:46" x14ac:dyDescent="0.25">
      <c r="A126" s="10">
        <v>0.17286000000000001</v>
      </c>
      <c r="B126" s="9">
        <v>9.4387270000000003E-4</v>
      </c>
      <c r="C126" s="9">
        <v>6.8273899999999997E-5</v>
      </c>
      <c r="E126" s="3">
        <f>I$8*GNOM!$G126+I$9*GNOM!$H126+I$10*GNOM!$I126+I$12</f>
        <v>8.9897175688288897E-4</v>
      </c>
      <c r="F126" s="3">
        <f t="shared" si="4"/>
        <v>0.43251532785769314</v>
      </c>
      <c r="K126" s="10">
        <v>0.17286000000000001</v>
      </c>
      <c r="L126" s="9">
        <v>1.2477079999999999E-3</v>
      </c>
      <c r="M126" s="9">
        <v>6.7650350000000002E-5</v>
      </c>
      <c r="O126" s="3">
        <f>S$8*GNOM!$G126+S$9*GNOM!$H126+S$10*GNOM!$I126+S$12</f>
        <v>1.2373782212343374E-3</v>
      </c>
      <c r="P126" s="3">
        <f t="shared" si="5"/>
        <v>2.3315350300640462E-2</v>
      </c>
      <c r="U126" s="10">
        <v>0.17286000000000001</v>
      </c>
      <c r="V126" s="9">
        <v>1.68692E-3</v>
      </c>
      <c r="W126" s="9">
        <v>6.8565689999999999E-5</v>
      </c>
      <c r="Y126" s="3">
        <f>AC$8*GNOM!$G126+AC$9*GNOM!$H126+AC$10*GNOM!$I126+AC$12</f>
        <v>1.5533426468630604E-3</v>
      </c>
      <c r="Z126" s="3">
        <f t="shared" si="6"/>
        <v>3.7953511677271061</v>
      </c>
      <c r="AE126" s="10">
        <v>0.17286000000000001</v>
      </c>
      <c r="AF126" s="9">
        <v>1.7836480000000001E-3</v>
      </c>
      <c r="AG126" s="9">
        <v>7.1715489999999994E-5</v>
      </c>
      <c r="AI126" s="3">
        <f>AM$8*GNOM!$G126+AM$9*GNOM!$H126+AM$10*GNOM!$I126+AM$12</f>
        <v>1.708339407149827E-3</v>
      </c>
      <c r="AJ126" s="3">
        <f t="shared" si="7"/>
        <v>1.1027146019530993</v>
      </c>
      <c r="AO126" s="10"/>
      <c r="AP126" s="10"/>
      <c r="AQ126" s="10"/>
      <c r="AS126" s="3"/>
      <c r="AT126" s="3"/>
    </row>
    <row r="127" spans="1:46" x14ac:dyDescent="0.25">
      <c r="A127" s="10">
        <v>0.17419000000000001</v>
      </c>
      <c r="B127" s="9">
        <v>8.5824839999999996E-4</v>
      </c>
      <c r="C127" s="9">
        <v>6.7305599999999995E-5</v>
      </c>
      <c r="E127" s="3">
        <f>I$8*GNOM!$G127+I$9*GNOM!$H127+I$10*GNOM!$I127+I$12</f>
        <v>8.7576927782215546E-4</v>
      </c>
      <c r="F127" s="3">
        <f t="shared" si="4"/>
        <v>6.7765605322490527E-2</v>
      </c>
      <c r="K127" s="10">
        <v>0.17419000000000001</v>
      </c>
      <c r="L127" s="9">
        <v>1.1612370000000001E-3</v>
      </c>
      <c r="M127" s="9">
        <v>6.8374999999999995E-5</v>
      </c>
      <c r="O127" s="3">
        <f>S$8*GNOM!$G127+S$9*GNOM!$H127+S$10*GNOM!$I127+S$12</f>
        <v>1.2084002722753198E-3</v>
      </c>
      <c r="P127" s="3">
        <f t="shared" si="5"/>
        <v>0.47578766718187043</v>
      </c>
      <c r="U127" s="10">
        <v>0.17419000000000001</v>
      </c>
      <c r="V127" s="9">
        <v>1.5995370000000001E-3</v>
      </c>
      <c r="W127" s="9">
        <v>6.9501640000000002E-5</v>
      </c>
      <c r="Y127" s="3">
        <f>AC$8*GNOM!$G127+AC$9*GNOM!$H127+AC$10*GNOM!$I127+AC$12</f>
        <v>1.5188854289269968E-3</v>
      </c>
      <c r="Z127" s="3">
        <f t="shared" si="6"/>
        <v>1.3465905375794138</v>
      </c>
      <c r="AE127" s="10">
        <v>0.17419000000000001</v>
      </c>
      <c r="AF127" s="9">
        <v>1.6571069999999999E-3</v>
      </c>
      <c r="AG127" s="9">
        <v>7.2261059999999996E-5</v>
      </c>
      <c r="AI127" s="3">
        <f>AM$8*GNOM!$G127+AM$9*GNOM!$H127+AM$10*GNOM!$I127+AM$12</f>
        <v>1.6668683054912067E-3</v>
      </c>
      <c r="AJ127" s="3">
        <f t="shared" si="7"/>
        <v>1.8247658873732444E-2</v>
      </c>
      <c r="AO127" s="10"/>
      <c r="AP127" s="10"/>
      <c r="AQ127" s="10"/>
      <c r="AS127" s="3"/>
      <c r="AT127" s="3"/>
    </row>
    <row r="128" spans="1:46" x14ac:dyDescent="0.25">
      <c r="A128" s="10">
        <v>0.17552000000000001</v>
      </c>
      <c r="B128" s="9">
        <v>8.3717969999999998E-4</v>
      </c>
      <c r="C128" s="9">
        <v>6.8630280000000005E-5</v>
      </c>
      <c r="E128" s="3">
        <f>I$8*GNOM!$G128+I$9*GNOM!$H128+I$10*GNOM!$I128+I$12</f>
        <v>8.5352632666667468E-4</v>
      </c>
      <c r="F128" s="3">
        <f t="shared" si="4"/>
        <v>5.6731562710237118E-2</v>
      </c>
      <c r="K128" s="10">
        <v>0.17552000000000001</v>
      </c>
      <c r="L128" s="9">
        <v>1.161151E-3</v>
      </c>
      <c r="M128" s="9">
        <v>6.8374180000000005E-5</v>
      </c>
      <c r="O128" s="3">
        <f>S$8*GNOM!$G128+S$9*GNOM!$H128+S$10*GNOM!$I128+S$12</f>
        <v>1.1804595329108956E-3</v>
      </c>
      <c r="P128" s="3">
        <f t="shared" si="5"/>
        <v>7.9746988476109573E-2</v>
      </c>
      <c r="U128" s="10">
        <v>0.17552000000000001</v>
      </c>
      <c r="V128" s="9">
        <v>1.572129E-3</v>
      </c>
      <c r="W128" s="9">
        <v>6.9491190000000002E-5</v>
      </c>
      <c r="Y128" s="3">
        <f>AC$8*GNOM!$G128+AC$9*GNOM!$H128+AC$10*GNOM!$I128+AC$12</f>
        <v>1.4854820240561579E-3</v>
      </c>
      <c r="Z128" s="3">
        <f t="shared" si="6"/>
        <v>1.5547025915406825</v>
      </c>
      <c r="AE128" s="10">
        <v>0.17552000000000001</v>
      </c>
      <c r="AF128" s="9">
        <v>1.6271619999999999E-3</v>
      </c>
      <c r="AG128" s="9">
        <v>7.2099240000000005E-5</v>
      </c>
      <c r="AI128" s="3">
        <f>AM$8*GNOM!$G128+AM$9*GNOM!$H128+AM$10*GNOM!$I128+AM$12</f>
        <v>1.6267840661602717E-3</v>
      </c>
      <c r="AJ128" s="3">
        <f t="shared" si="7"/>
        <v>2.7477055188267752E-5</v>
      </c>
      <c r="AO128" s="10"/>
      <c r="AP128" s="10"/>
      <c r="AQ128" s="10"/>
      <c r="AS128" s="3"/>
      <c r="AT128" s="3"/>
    </row>
    <row r="129" spans="1:46" x14ac:dyDescent="0.25">
      <c r="A129" s="10">
        <v>0.17685999999999999</v>
      </c>
      <c r="B129" s="9">
        <v>7.8786820000000001E-4</v>
      </c>
      <c r="C129" s="9">
        <v>7.4493799999999995E-5</v>
      </c>
      <c r="E129" s="3">
        <f>I$8*GNOM!$G129+I$9*GNOM!$H129+I$10*GNOM!$I129+I$12</f>
        <v>8.3197935765982845E-4</v>
      </c>
      <c r="F129" s="3">
        <f t="shared" si="4"/>
        <v>0.35063612166316505</v>
      </c>
      <c r="K129" s="10">
        <v>0.17685999999999999</v>
      </c>
      <c r="L129" s="9">
        <v>1.096919E-3</v>
      </c>
      <c r="M129" s="9">
        <v>7.4487740000000005E-5</v>
      </c>
      <c r="O129" s="3">
        <f>S$8*GNOM!$G129+S$9*GNOM!$H129+S$10*GNOM!$I129+S$12</f>
        <v>1.1534228037563578E-3</v>
      </c>
      <c r="P129" s="3">
        <f t="shared" si="5"/>
        <v>0.57542108862956975</v>
      </c>
      <c r="U129" s="10">
        <v>0.17685999999999999</v>
      </c>
      <c r="V129" s="9">
        <v>1.4740129999999999E-3</v>
      </c>
      <c r="W129" s="9">
        <v>7.4170119999999998E-5</v>
      </c>
      <c r="Y129" s="3">
        <f>AC$8*GNOM!$G129+AC$9*GNOM!$H129+AC$10*GNOM!$I129+AC$12</f>
        <v>1.4531844304626195E-3</v>
      </c>
      <c r="Z129" s="3">
        <f t="shared" si="6"/>
        <v>7.8860754115868514E-2</v>
      </c>
      <c r="AE129" s="10">
        <v>0.17685999999999999</v>
      </c>
      <c r="AF129" s="9">
        <v>1.531239E-3</v>
      </c>
      <c r="AG129" s="9">
        <v>7.6988390000000002E-5</v>
      </c>
      <c r="AI129" s="3">
        <f>AM$8*GNOM!$G129+AM$9*GNOM!$H129+AM$10*GNOM!$I129+AM$12</f>
        <v>1.5880397011822974E-3</v>
      </c>
      <c r="AJ129" s="3">
        <f t="shared" si="7"/>
        <v>0.54432329209260033</v>
      </c>
      <c r="AO129" s="10"/>
      <c r="AP129" s="10"/>
      <c r="AQ129" s="10"/>
      <c r="AS129" s="3"/>
      <c r="AT129" s="3"/>
    </row>
    <row r="130" spans="1:46" x14ac:dyDescent="0.25">
      <c r="A130" s="10">
        <v>0.17818999999999999</v>
      </c>
      <c r="B130" s="9">
        <v>7.9095610000000003E-4</v>
      </c>
      <c r="C130" s="9">
        <v>6.7241139999999998E-5</v>
      </c>
      <c r="E130" s="3">
        <f>I$8*GNOM!$G130+I$9*GNOM!$H130+I$10*GNOM!$I130+I$12</f>
        <v>8.1176587199087663E-4</v>
      </c>
      <c r="F130" s="3">
        <f t="shared" si="4"/>
        <v>9.5777722968535955E-2</v>
      </c>
      <c r="K130" s="10">
        <v>0.17818999999999999</v>
      </c>
      <c r="L130" s="9">
        <v>1.0679859999999999E-3</v>
      </c>
      <c r="M130" s="9">
        <v>6.7496419999999994E-5</v>
      </c>
      <c r="O130" s="3">
        <f>S$8*GNOM!$G130+S$9*GNOM!$H130+S$10*GNOM!$I130+S$12</f>
        <v>1.128062096482503E-3</v>
      </c>
      <c r="P130" s="3">
        <f t="shared" si="5"/>
        <v>0.79221294593985592</v>
      </c>
      <c r="U130" s="10">
        <v>0.17818999999999999</v>
      </c>
      <c r="V130" s="9">
        <v>1.4916630000000001E-3</v>
      </c>
      <c r="W130" s="9">
        <v>6.7958259999999993E-5</v>
      </c>
      <c r="Y130" s="3">
        <f>AC$8*GNOM!$G130+AC$9*GNOM!$H130+AC$10*GNOM!$I130+AC$12</f>
        <v>1.4229007163101424E-3</v>
      </c>
      <c r="Z130" s="3">
        <f t="shared" si="6"/>
        <v>1.0238022559225721</v>
      </c>
      <c r="AE130" s="10">
        <v>0.17818999999999999</v>
      </c>
      <c r="AF130" s="9">
        <v>1.5644280000000001E-3</v>
      </c>
      <c r="AG130" s="9">
        <v>7.0430719999999998E-5</v>
      </c>
      <c r="AI130" s="3">
        <f>AM$8*GNOM!$G130+AM$9*GNOM!$H130+AM$10*GNOM!$I130+AM$12</f>
        <v>1.5516713253404279E-3</v>
      </c>
      <c r="AJ130" s="3">
        <f t="shared" si="7"/>
        <v>3.2805805294390818E-2</v>
      </c>
      <c r="AO130" s="10"/>
      <c r="AP130" s="10"/>
      <c r="AQ130" s="10"/>
      <c r="AS130" s="3"/>
      <c r="AT130" s="3"/>
    </row>
    <row r="131" spans="1:46" x14ac:dyDescent="0.25">
      <c r="A131" s="10">
        <v>0.17953</v>
      </c>
      <c r="B131" s="9">
        <v>7.6433540000000002E-4</v>
      </c>
      <c r="C131" s="9">
        <v>6.6528870000000004E-5</v>
      </c>
      <c r="E131" s="3">
        <f>I$8*GNOM!$G131+I$9*GNOM!$H131+I$10*GNOM!$I131+I$12</f>
        <v>7.9216903973663858E-4</v>
      </c>
      <c r="F131" s="3">
        <f t="shared" si="4"/>
        <v>0.17503290847286035</v>
      </c>
      <c r="K131" s="10">
        <v>0.17953</v>
      </c>
      <c r="L131" s="9">
        <v>1.055594E-3</v>
      </c>
      <c r="M131" s="9">
        <v>6.7041450000000002E-5</v>
      </c>
      <c r="O131" s="3">
        <f>S$8*GNOM!$G131+S$9*GNOM!$H131+S$10*GNOM!$I131+S$12</f>
        <v>1.1034161139427672E-3</v>
      </c>
      <c r="P131" s="3">
        <f t="shared" si="5"/>
        <v>0.5088276957154293</v>
      </c>
      <c r="U131" s="10">
        <v>0.17953</v>
      </c>
      <c r="V131" s="9">
        <v>1.418945E-3</v>
      </c>
      <c r="W131" s="9">
        <v>6.7478160000000004E-5</v>
      </c>
      <c r="Y131" s="3">
        <f>AC$8*GNOM!$G131+AC$9*GNOM!$H131+AC$10*GNOM!$I131+AC$12</f>
        <v>1.3933877101762785E-3</v>
      </c>
      <c r="Z131" s="3">
        <f t="shared" si="6"/>
        <v>0.14345085217058925</v>
      </c>
      <c r="AE131" s="10">
        <v>0.17953</v>
      </c>
      <c r="AF131" s="9">
        <v>1.5144049999999999E-3</v>
      </c>
      <c r="AG131" s="9">
        <v>6.98825E-5</v>
      </c>
      <c r="AI131" s="3">
        <f>AM$8*GNOM!$G131+AM$9*GNOM!$H131+AM$10*GNOM!$I131+AM$12</f>
        <v>1.516347698594041E-3</v>
      </c>
      <c r="AJ131" s="3">
        <f t="shared" si="7"/>
        <v>7.7281222832786313E-4</v>
      </c>
      <c r="AO131" s="10"/>
      <c r="AP131" s="10"/>
      <c r="AQ131" s="10"/>
      <c r="AS131" s="3"/>
      <c r="AT131" s="3"/>
    </row>
    <row r="132" spans="1:46" x14ac:dyDescent="0.25">
      <c r="A132" s="10">
        <v>0.18085999999999999</v>
      </c>
      <c r="B132" s="9">
        <v>7.7416880000000005E-4</v>
      </c>
      <c r="C132" s="9">
        <v>7.0141309999999999E-5</v>
      </c>
      <c r="E132" s="3">
        <f>I$8*GNOM!$G132+I$9*GNOM!$H132+I$10*GNOM!$I132+I$12</f>
        <v>7.7364030460126123E-4</v>
      </c>
      <c r="F132" s="3">
        <f t="shared" ref="F132:F195" si="8">(B132-E132)^2/C132^2</f>
        <v>5.6772062939650173E-5</v>
      </c>
      <c r="K132" s="10">
        <v>0.18085999999999999</v>
      </c>
      <c r="L132" s="9">
        <v>1.064656E-3</v>
      </c>
      <c r="M132" s="9">
        <v>6.9983139999999993E-5</v>
      </c>
      <c r="O132" s="3">
        <f>S$8*GNOM!$G132+S$9*GNOM!$H132+S$10*GNOM!$I132+S$12</f>
        <v>1.0800626257429374E-3</v>
      </c>
      <c r="P132" s="3">
        <f t="shared" ref="P132:P195" si="9">(L132-O132)^2/M132^2</f>
        <v>4.846499995759198E-2</v>
      </c>
      <c r="U132" s="10">
        <v>0.18085999999999999</v>
      </c>
      <c r="V132" s="9">
        <v>1.4503439999999999E-3</v>
      </c>
      <c r="W132" s="9">
        <v>7.0312240000000004E-5</v>
      </c>
      <c r="Y132" s="3">
        <f>AC$8*GNOM!$G132+AC$9*GNOM!$H132+AC$10*GNOM!$I132+AC$12</f>
        <v>1.3653624919230973E-3</v>
      </c>
      <c r="Z132" s="3">
        <f t="shared" ref="Z132:Z195" si="10">(V132-Y132)^2/W132^2</f>
        <v>1.4607873516963135</v>
      </c>
      <c r="AE132" s="10">
        <v>0.18085999999999999</v>
      </c>
      <c r="AF132" s="9">
        <v>1.518464E-3</v>
      </c>
      <c r="AG132" s="9">
        <v>7.2800890000000002E-5</v>
      </c>
      <c r="AI132" s="3">
        <f>AM$8*GNOM!$G132+AM$9*GNOM!$H132+AM$10*GNOM!$I132+AM$12</f>
        <v>1.4828579392177255E-3</v>
      </c>
      <c r="AJ132" s="3">
        <f t="shared" ref="AJ132:AJ195" si="11">(AF132-AI132)^2/AG132^2</f>
        <v>0.2392073282965371</v>
      </c>
      <c r="AO132" s="10"/>
      <c r="AP132" s="10"/>
      <c r="AQ132" s="10"/>
      <c r="AS132" s="3"/>
      <c r="AT132" s="3"/>
    </row>
    <row r="133" spans="1:46" x14ac:dyDescent="0.25">
      <c r="A133" s="10">
        <v>0.18218999999999999</v>
      </c>
      <c r="B133" s="9">
        <v>7.3901480000000002E-4</v>
      </c>
      <c r="C133" s="9">
        <v>7.4264370000000005E-5</v>
      </c>
      <c r="E133" s="3">
        <f>I$8*GNOM!$G133+I$9*GNOM!$H133+I$10*GNOM!$I133+I$12</f>
        <v>7.5590058035707489E-4</v>
      </c>
      <c r="F133" s="3">
        <f t="shared" si="8"/>
        <v>5.1698896029389527E-2</v>
      </c>
      <c r="K133" s="10">
        <v>0.18218999999999999</v>
      </c>
      <c r="L133" s="9">
        <v>9.9423970000000008E-4</v>
      </c>
      <c r="M133" s="9">
        <v>7.4815819999999998E-5</v>
      </c>
      <c r="O133" s="3">
        <f>S$8*GNOM!$G133+S$9*GNOM!$H133+S$10*GNOM!$I133+S$12</f>
        <v>1.057710268785499E-3</v>
      </c>
      <c r="P133" s="3">
        <f t="shared" si="9"/>
        <v>0.71971060133667664</v>
      </c>
      <c r="U133" s="10">
        <v>0.18218999999999999</v>
      </c>
      <c r="V133" s="9">
        <v>1.4015410000000001E-3</v>
      </c>
      <c r="W133" s="9">
        <v>7.492899E-5</v>
      </c>
      <c r="Y133" s="3">
        <f>AC$8*GNOM!$G133+AC$9*GNOM!$H133+AC$10*GNOM!$I133+AC$12</f>
        <v>1.3385385790980616E-3</v>
      </c>
      <c r="Z133" s="3">
        <f t="shared" si="10"/>
        <v>0.70699235620171141</v>
      </c>
      <c r="AE133" s="10">
        <v>0.18218999999999999</v>
      </c>
      <c r="AF133" s="9">
        <v>1.451468E-3</v>
      </c>
      <c r="AG133" s="9">
        <v>7.7778529999999996E-5</v>
      </c>
      <c r="AI133" s="3">
        <f>AM$8*GNOM!$G133+AM$9*GNOM!$H133+AM$10*GNOM!$I133+AM$12</f>
        <v>1.4508315524486485E-3</v>
      </c>
      <c r="AJ133" s="3">
        <f t="shared" si="11"/>
        <v>6.695850959082206E-5</v>
      </c>
      <c r="AO133" s="10"/>
      <c r="AP133" s="10"/>
      <c r="AQ133" s="10"/>
      <c r="AS133" s="3"/>
      <c r="AT133" s="3"/>
    </row>
    <row r="134" spans="1:46" x14ac:dyDescent="0.25">
      <c r="A134" s="10">
        <v>0.18353</v>
      </c>
      <c r="B134" s="9">
        <v>6.8276760000000002E-4</v>
      </c>
      <c r="C134" s="9">
        <v>6.6267779999999995E-5</v>
      </c>
      <c r="E134" s="3">
        <f>I$8*GNOM!$G134+I$9*GNOM!$H134+I$10*GNOM!$I134+I$12</f>
        <v>7.3887145850136653E-4</v>
      </c>
      <c r="F134" s="3">
        <f t="shared" si="8"/>
        <v>0.71677131652683157</v>
      </c>
      <c r="K134" s="10">
        <v>0.18353</v>
      </c>
      <c r="L134" s="9">
        <v>9.4633239999999995E-4</v>
      </c>
      <c r="M134" s="9">
        <v>6.7025160000000001E-5</v>
      </c>
      <c r="O134" s="3">
        <f>S$8*GNOM!$G134+S$9*GNOM!$H134+S$10*GNOM!$I134+S$12</f>
        <v>1.0362949216727192E-3</v>
      </c>
      <c r="P134" s="3">
        <f t="shared" si="9"/>
        <v>1.8015549856856998</v>
      </c>
      <c r="U134" s="10">
        <v>0.18353</v>
      </c>
      <c r="V134" s="9">
        <v>1.329605E-3</v>
      </c>
      <c r="W134" s="9">
        <v>6.72553E-5</v>
      </c>
      <c r="Y134" s="3">
        <f>AC$8*GNOM!$G134+AC$9*GNOM!$H134+AC$10*GNOM!$I134+AC$12</f>
        <v>1.3128699133287119E-3</v>
      </c>
      <c r="Z134" s="3">
        <f t="shared" si="10"/>
        <v>6.1916001677038104E-2</v>
      </c>
      <c r="AE134" s="10">
        <v>0.18353</v>
      </c>
      <c r="AF134" s="9">
        <v>1.422467E-3</v>
      </c>
      <c r="AG134" s="9">
        <v>6.9551420000000001E-5</v>
      </c>
      <c r="AI134" s="3">
        <f>AM$8*GNOM!$G134+AM$9*GNOM!$H134+AM$10*GNOM!$I134+AM$12</f>
        <v>1.420220979924986E-3</v>
      </c>
      <c r="AJ134" s="3">
        <f t="shared" si="11"/>
        <v>1.0428341986026548E-3</v>
      </c>
      <c r="AO134" s="10"/>
      <c r="AP134" s="10"/>
      <c r="AQ134" s="10"/>
      <c r="AS134" s="3"/>
      <c r="AT134" s="3"/>
    </row>
    <row r="135" spans="1:46" x14ac:dyDescent="0.25">
      <c r="A135" s="10">
        <v>0.18486</v>
      </c>
      <c r="B135" s="9">
        <v>7.325643E-4</v>
      </c>
      <c r="C135" s="9">
        <v>6.6499460000000007E-5</v>
      </c>
      <c r="E135" s="3">
        <f>I$8*GNOM!$G135+I$9*GNOM!$H135+I$10*GNOM!$I135+I$12</f>
        <v>7.2280278478211867E-4</v>
      </c>
      <c r="F135" s="3">
        <f t="shared" si="8"/>
        <v>2.1547566711263878E-2</v>
      </c>
      <c r="K135" s="10">
        <v>0.18486</v>
      </c>
      <c r="L135" s="9">
        <v>1.020609E-3</v>
      </c>
      <c r="M135" s="9">
        <v>6.577229E-5</v>
      </c>
      <c r="O135" s="3">
        <f>S$8*GNOM!$G135+S$9*GNOM!$H135+S$10*GNOM!$I135+S$12</f>
        <v>1.0160419482325678E-3</v>
      </c>
      <c r="P135" s="3">
        <f t="shared" si="9"/>
        <v>4.8215418723912707E-3</v>
      </c>
      <c r="U135" s="10">
        <v>0.18486</v>
      </c>
      <c r="V135" s="9">
        <v>1.346157E-3</v>
      </c>
      <c r="W135" s="9">
        <v>6.644183E-5</v>
      </c>
      <c r="Y135" s="3">
        <f>AC$8*GNOM!$G135+AC$9*GNOM!$H135+AC$10*GNOM!$I135+AC$12</f>
        <v>1.2885441055108143E-3</v>
      </c>
      <c r="Z135" s="3">
        <f t="shared" si="10"/>
        <v>0.75189330600351789</v>
      </c>
      <c r="AE135" s="10">
        <v>0.18486</v>
      </c>
      <c r="AF135" s="9">
        <v>1.4151400000000001E-3</v>
      </c>
      <c r="AG135" s="9">
        <v>6.9713869999999995E-5</v>
      </c>
      <c r="AI135" s="3">
        <f>AM$8*GNOM!$G135+AM$9*GNOM!$H135+AM$10*GNOM!$I135+AM$12</f>
        <v>1.3912448366246635E-3</v>
      </c>
      <c r="AJ135" s="3">
        <f t="shared" si="11"/>
        <v>0.1174847843261117</v>
      </c>
      <c r="AO135" s="10"/>
      <c r="AP135" s="10"/>
      <c r="AQ135" s="10"/>
      <c r="AS135" s="3"/>
      <c r="AT135" s="3"/>
    </row>
    <row r="136" spans="1:46" x14ac:dyDescent="0.25">
      <c r="A136" s="10">
        <v>0.1862</v>
      </c>
      <c r="B136" s="9">
        <v>6.4284439999999997E-4</v>
      </c>
      <c r="C136" s="9">
        <v>6.8311930000000001E-5</v>
      </c>
      <c r="E136" s="3">
        <f>I$8*GNOM!$G136+I$9*GNOM!$H136+I$10*GNOM!$I136+I$12</f>
        <v>7.0735168470879243E-4</v>
      </c>
      <c r="F136" s="3">
        <f t="shared" si="8"/>
        <v>0.8917115915903161</v>
      </c>
      <c r="K136" s="10">
        <v>0.1862</v>
      </c>
      <c r="L136" s="9">
        <v>8.9290650000000001E-4</v>
      </c>
      <c r="M136" s="9">
        <v>6.8864549999999994E-5</v>
      </c>
      <c r="O136" s="3">
        <f>S$8*GNOM!$G136+S$9*GNOM!$H136+S$10*GNOM!$I136+S$12</f>
        <v>9.9662886360457029E-4</v>
      </c>
      <c r="P136" s="3">
        <f t="shared" si="9"/>
        <v>2.2685762539427388</v>
      </c>
      <c r="U136" s="10">
        <v>0.1862</v>
      </c>
      <c r="V136" s="9">
        <v>1.2738420000000001E-3</v>
      </c>
      <c r="W136" s="9">
        <v>6.8876159999999993E-5</v>
      </c>
      <c r="Y136" s="3">
        <f>AC$8*GNOM!$G136+AC$9*GNOM!$H136+AC$10*GNOM!$I136+AC$12</f>
        <v>1.2652780505977563E-3</v>
      </c>
      <c r="Z136" s="3">
        <f t="shared" si="10"/>
        <v>1.5460030023129644E-2</v>
      </c>
      <c r="AE136" s="10">
        <v>0.1862</v>
      </c>
      <c r="AF136" s="9">
        <v>1.2819159999999999E-3</v>
      </c>
      <c r="AG136" s="9">
        <v>7.107762E-5</v>
      </c>
      <c r="AI136" s="3">
        <f>AM$8*GNOM!$G136+AM$9*GNOM!$H136+AM$10*GNOM!$I136+AM$12</f>
        <v>1.3635610093154773E-3</v>
      </c>
      <c r="AJ136" s="3">
        <f t="shared" si="11"/>
        <v>1.3194518044118011</v>
      </c>
      <c r="AO136" s="10"/>
      <c r="AP136" s="10"/>
      <c r="AQ136" s="10"/>
      <c r="AS136" s="3"/>
      <c r="AT136" s="3"/>
    </row>
    <row r="137" spans="1:46" x14ac:dyDescent="0.25">
      <c r="A137" s="10">
        <v>0.18753</v>
      </c>
      <c r="B137" s="9">
        <v>6.7048110000000004E-4</v>
      </c>
      <c r="C137" s="9">
        <v>6.5668530000000005E-5</v>
      </c>
      <c r="E137" s="3">
        <f>I$8*GNOM!$G137+I$9*GNOM!$H137+I$10*GNOM!$I137+I$12</f>
        <v>6.9279724450905741E-4</v>
      </c>
      <c r="F137" s="3">
        <f t="shared" si="8"/>
        <v>0.11548451127616803</v>
      </c>
      <c r="K137" s="10">
        <v>0.18753</v>
      </c>
      <c r="L137" s="9">
        <v>9.2178759999999996E-4</v>
      </c>
      <c r="M137" s="9">
        <v>6.4732829999999993E-5</v>
      </c>
      <c r="O137" s="3">
        <f>S$8*GNOM!$G137+S$9*GNOM!$H137+S$10*GNOM!$I137+S$12</f>
        <v>9.7834703088624155E-4</v>
      </c>
      <c r="P137" s="3">
        <f t="shared" si="9"/>
        <v>0.76341532476611973</v>
      </c>
      <c r="U137" s="10">
        <v>0.18753</v>
      </c>
      <c r="V137" s="9">
        <v>1.2501249999999999E-3</v>
      </c>
      <c r="W137" s="9">
        <v>6.5111160000000005E-5</v>
      </c>
      <c r="Y137" s="3">
        <f>AC$8*GNOM!$G137+AC$9*GNOM!$H137+AC$10*GNOM!$I137+AC$12</f>
        <v>1.2433582310420752E-3</v>
      </c>
      <c r="Z137" s="3">
        <f t="shared" si="10"/>
        <v>1.0800698210865885E-2</v>
      </c>
      <c r="AE137" s="10">
        <v>0.18753</v>
      </c>
      <c r="AF137" s="9">
        <v>1.322974E-3</v>
      </c>
      <c r="AG137" s="9">
        <v>6.8764429999999997E-5</v>
      </c>
      <c r="AI137" s="3">
        <f>AM$8*GNOM!$G137+AM$9*GNOM!$H137+AM$10*GNOM!$I137+AM$12</f>
        <v>1.3375399927602616E-3</v>
      </c>
      <c r="AJ137" s="3">
        <f t="shared" si="11"/>
        <v>4.4869629629383082E-2</v>
      </c>
      <c r="AO137" s="10"/>
      <c r="AP137" s="10"/>
      <c r="AQ137" s="10"/>
      <c r="AS137" s="3"/>
      <c r="AT137" s="3"/>
    </row>
    <row r="138" spans="1:46" x14ac:dyDescent="0.25">
      <c r="A138" s="10">
        <v>0.18886</v>
      </c>
      <c r="B138" s="9">
        <v>6.4267399999999998E-4</v>
      </c>
      <c r="C138" s="9">
        <v>6.5115529999999999E-5</v>
      </c>
      <c r="E138" s="3">
        <f>I$8*GNOM!$G138+I$9*GNOM!$H138+I$10*GNOM!$I138+I$12</f>
        <v>6.7875180874163606E-4</v>
      </c>
      <c r="F138" s="3">
        <f t="shared" si="8"/>
        <v>0.30698075102223155</v>
      </c>
      <c r="K138" s="10">
        <v>0.18886</v>
      </c>
      <c r="L138" s="9">
        <v>8.7435020000000004E-4</v>
      </c>
      <c r="M138" s="9">
        <v>6.5086910000000003E-5</v>
      </c>
      <c r="O138" s="3">
        <f>S$8*GNOM!$G138+S$9*GNOM!$H138+S$10*GNOM!$I138+S$12</f>
        <v>9.6064980223475459E-4</v>
      </c>
      <c r="P138" s="3">
        <f t="shared" si="9"/>
        <v>1.7580461854496974</v>
      </c>
      <c r="U138" s="10">
        <v>0.18886</v>
      </c>
      <c r="V138" s="9">
        <v>1.2231080000000001E-3</v>
      </c>
      <c r="W138" s="9">
        <v>6.6296220000000005E-5</v>
      </c>
      <c r="Y138" s="3">
        <f>AC$8*GNOM!$G138+AC$9*GNOM!$H138+AC$10*GNOM!$I138+AC$12</f>
        <v>1.2220641895757762E-3</v>
      </c>
      <c r="Z138" s="3">
        <f t="shared" si="10"/>
        <v>2.4789383453048585E-4</v>
      </c>
      <c r="AE138" s="10">
        <v>0.18886</v>
      </c>
      <c r="AF138" s="9">
        <v>1.2610169999999999E-3</v>
      </c>
      <c r="AG138" s="9">
        <v>6.9471820000000003E-5</v>
      </c>
      <c r="AI138" s="3">
        <f>AM$8*GNOM!$G138+AM$9*GNOM!$H138+AM$10*GNOM!$I138+AM$12</f>
        <v>1.3123642871537967E-3</v>
      </c>
      <c r="AJ138" s="3">
        <f t="shared" si="11"/>
        <v>0.54628295958236917</v>
      </c>
      <c r="AO138" s="10"/>
      <c r="AP138" s="10"/>
      <c r="AQ138" s="10"/>
      <c r="AS138" s="3"/>
      <c r="AT138" s="3"/>
    </row>
    <row r="139" spans="1:46" x14ac:dyDescent="0.25">
      <c r="A139" s="10">
        <v>0.19020000000000001</v>
      </c>
      <c r="B139" s="9">
        <v>6.7997170000000005E-4</v>
      </c>
      <c r="C139" s="9">
        <v>6.6381980000000001E-5</v>
      </c>
      <c r="E139" s="3">
        <f>I$8*GNOM!$G139+I$9*GNOM!$H139+I$10*GNOM!$I139+I$12</f>
        <v>6.6523091787757966E-4</v>
      </c>
      <c r="F139" s="3">
        <f t="shared" si="8"/>
        <v>4.9310641215688601E-2</v>
      </c>
      <c r="K139" s="10">
        <v>0.19020000000000001</v>
      </c>
      <c r="L139" s="9">
        <v>9.075973E-4</v>
      </c>
      <c r="M139" s="9">
        <v>6.6529480000000006E-5</v>
      </c>
      <c r="O139" s="3">
        <f>S$8*GNOM!$G139+S$9*GNOM!$H139+S$10*GNOM!$I139+S$12</f>
        <v>9.4369534136291649E-4</v>
      </c>
      <c r="P139" s="3">
        <f t="shared" si="9"/>
        <v>0.29440082217517594</v>
      </c>
      <c r="U139" s="10">
        <v>0.19020000000000001</v>
      </c>
      <c r="V139" s="9">
        <v>1.231553E-3</v>
      </c>
      <c r="W139" s="9">
        <v>6.7271919999999997E-5</v>
      </c>
      <c r="Y139" s="3">
        <f>AC$8*GNOM!$G139+AC$9*GNOM!$H139+AC$10*GNOM!$I139+AC$12</f>
        <v>1.2017344068634716E-3</v>
      </c>
      <c r="Z139" s="3">
        <f t="shared" si="10"/>
        <v>0.19647470823114099</v>
      </c>
      <c r="AE139" s="10">
        <v>0.19020000000000001</v>
      </c>
      <c r="AF139" s="9">
        <v>1.273927E-3</v>
      </c>
      <c r="AG139" s="9">
        <v>6.8950939999999993E-5</v>
      </c>
      <c r="AI139" s="3">
        <f>AM$8*GNOM!$G139+AM$9*GNOM!$H139+AM$10*GNOM!$I139+AM$12</f>
        <v>1.2883573992841903E-3</v>
      </c>
      <c r="AJ139" s="3">
        <f t="shared" si="11"/>
        <v>4.3800222190172905E-2</v>
      </c>
      <c r="AO139" s="10"/>
      <c r="AP139" s="10"/>
      <c r="AQ139" s="10"/>
      <c r="AS139" s="3"/>
      <c r="AT139" s="3"/>
    </row>
    <row r="140" spans="1:46" x14ac:dyDescent="0.25">
      <c r="A140" s="10">
        <v>0.19153000000000001</v>
      </c>
      <c r="B140" s="9">
        <v>6.1269440000000003E-4</v>
      </c>
      <c r="C140" s="9">
        <v>7.2049770000000001E-5</v>
      </c>
      <c r="E140" s="3">
        <f>I$8*GNOM!$G140+I$9*GNOM!$H140+I$10*GNOM!$I140+I$12</f>
        <v>6.5259206664727083E-4</v>
      </c>
      <c r="F140" s="3">
        <f t="shared" si="8"/>
        <v>0.30664069969785118</v>
      </c>
      <c r="K140" s="10">
        <v>0.19153000000000001</v>
      </c>
      <c r="L140" s="9">
        <v>8.3072769999999998E-4</v>
      </c>
      <c r="M140" s="9">
        <v>7.2431949999999997E-5</v>
      </c>
      <c r="O140" s="3">
        <f>S$8*GNOM!$G140+S$9*GNOM!$H140+S$10*GNOM!$I140+S$12</f>
        <v>9.2783913276597461E-4</v>
      </c>
      <c r="P140" s="3">
        <f t="shared" si="9"/>
        <v>1.7975474720697961</v>
      </c>
      <c r="U140" s="10">
        <v>0.19153000000000001</v>
      </c>
      <c r="V140" s="9">
        <v>1.119816E-3</v>
      </c>
      <c r="W140" s="9">
        <v>7.2680689999999996E-5</v>
      </c>
      <c r="Y140" s="3">
        <f>AC$8*GNOM!$G140+AC$9*GNOM!$H140+AC$10*GNOM!$I140+AC$12</f>
        <v>1.182701423730159E-3</v>
      </c>
      <c r="Z140" s="3">
        <f t="shared" si="10"/>
        <v>0.74862081773841238</v>
      </c>
      <c r="AE140" s="10">
        <v>0.19153000000000001</v>
      </c>
      <c r="AF140" s="9">
        <v>1.2429279999999999E-3</v>
      </c>
      <c r="AG140" s="9">
        <v>7.4144060000000004E-5</v>
      </c>
      <c r="AI140" s="3">
        <f>AM$8*GNOM!$G140+AM$9*GNOM!$H140+AM$10*GNOM!$I140+AM$12</f>
        <v>1.2659373822761005E-3</v>
      </c>
      <c r="AJ140" s="3">
        <f t="shared" si="11"/>
        <v>9.6306853029160991E-2</v>
      </c>
      <c r="AO140" s="10"/>
      <c r="AP140" s="10"/>
      <c r="AQ140" s="10"/>
      <c r="AS140" s="3"/>
      <c r="AT140" s="3"/>
    </row>
    <row r="141" spans="1:46" x14ac:dyDescent="0.25">
      <c r="A141" s="10">
        <v>0.19286</v>
      </c>
      <c r="B141" s="9">
        <v>6.0773119999999999E-4</v>
      </c>
      <c r="C141" s="9">
        <v>6.7136649999999994E-5</v>
      </c>
      <c r="E141" s="3">
        <f>I$8*GNOM!$G141+I$9*GNOM!$H141+I$10*GNOM!$I141+I$12</f>
        <v>6.4029078260400619E-4</v>
      </c>
      <c r="F141" s="3">
        <f t="shared" si="8"/>
        <v>0.2352005450422523</v>
      </c>
      <c r="K141" s="10">
        <v>0.19286</v>
      </c>
      <c r="L141" s="9">
        <v>8.3885489999999997E-4</v>
      </c>
      <c r="M141" s="9">
        <v>6.6408940000000003E-5</v>
      </c>
      <c r="O141" s="3">
        <f>S$8*GNOM!$G141+S$9*GNOM!$H141+S$10*GNOM!$I141+S$12</f>
        <v>9.1240628580563723E-4</v>
      </c>
      <c r="P141" s="3">
        <f t="shared" si="9"/>
        <v>1.226672483094464</v>
      </c>
      <c r="U141" s="10">
        <v>0.19286</v>
      </c>
      <c r="V141" s="9">
        <v>1.1548000000000001E-3</v>
      </c>
      <c r="W141" s="9">
        <v>6.7465900000000001E-5</v>
      </c>
      <c r="Y141" s="3">
        <f>AC$8*GNOM!$G141+AC$9*GNOM!$H141+AC$10*GNOM!$I141+AC$12</f>
        <v>1.1641526661629225E-3</v>
      </c>
      <c r="Z141" s="3">
        <f t="shared" si="10"/>
        <v>1.9217736264997086E-2</v>
      </c>
      <c r="AE141" s="10">
        <v>0.19286</v>
      </c>
      <c r="AF141" s="9">
        <v>1.2183230000000001E-3</v>
      </c>
      <c r="AG141" s="9">
        <v>6.944583E-5</v>
      </c>
      <c r="AI141" s="3">
        <f>AM$8*GNOM!$G141+AM$9*GNOM!$H141+AM$10*GNOM!$I141+AM$12</f>
        <v>1.2441916196006598E-3</v>
      </c>
      <c r="AJ141" s="3">
        <f t="shared" si="11"/>
        <v>0.13875676413669541</v>
      </c>
      <c r="AO141" s="10"/>
      <c r="AP141" s="10"/>
      <c r="AQ141" s="10"/>
      <c r="AS141" s="3"/>
      <c r="AT141" s="3"/>
    </row>
    <row r="142" spans="1:46" x14ac:dyDescent="0.25">
      <c r="A142" s="10">
        <v>0.19420000000000001</v>
      </c>
      <c r="B142" s="9">
        <v>6.0006380000000002E-4</v>
      </c>
      <c r="C142" s="9">
        <v>6.9403919999999996E-5</v>
      </c>
      <c r="E142" s="3">
        <f>I$8*GNOM!$G142+I$9*GNOM!$H142+I$10*GNOM!$I142+I$12</f>
        <v>6.2846926251336802E-4</v>
      </c>
      <c r="F142" s="3">
        <f t="shared" si="8"/>
        <v>0.16750806782605268</v>
      </c>
      <c r="K142" s="10">
        <v>0.19420000000000001</v>
      </c>
      <c r="L142" s="9">
        <v>9.0809199999999999E-4</v>
      </c>
      <c r="M142" s="9">
        <v>6.987475E-5</v>
      </c>
      <c r="O142" s="3">
        <f>S$8*GNOM!$G142+S$9*GNOM!$H142+S$10*GNOM!$I142+S$12</f>
        <v>8.9749204364259665E-4</v>
      </c>
      <c r="P142" s="3">
        <f t="shared" si="9"/>
        <v>2.3012702347205594E-2</v>
      </c>
      <c r="U142" s="10">
        <v>0.19420000000000001</v>
      </c>
      <c r="V142" s="9">
        <v>1.2038750000000001E-3</v>
      </c>
      <c r="W142" s="9">
        <v>7.0248199999999996E-5</v>
      </c>
      <c r="Y142" s="3">
        <f>AC$8*GNOM!$G142+AC$9*GNOM!$H142+AC$10*GNOM!$I142+AC$12</f>
        <v>1.1461308151282984E-3</v>
      </c>
      <c r="Z142" s="3">
        <f t="shared" si="10"/>
        <v>0.67568784909311086</v>
      </c>
      <c r="AE142" s="10">
        <v>0.19420000000000001</v>
      </c>
      <c r="AF142" s="9">
        <v>1.202898E-3</v>
      </c>
      <c r="AG142" s="9">
        <v>7.2901490000000006E-5</v>
      </c>
      <c r="AI142" s="3">
        <f>AM$8*GNOM!$G142+AM$9*GNOM!$H142+AM$10*GNOM!$I142+AM$12</f>
        <v>1.223139288089062E-3</v>
      </c>
      <c r="AJ142" s="3">
        <f t="shared" si="11"/>
        <v>7.7090965118951818E-2</v>
      </c>
      <c r="AO142" s="10"/>
      <c r="AP142" s="10"/>
      <c r="AQ142" s="10"/>
      <c r="AS142" s="3"/>
      <c r="AT142" s="3"/>
    </row>
    <row r="143" spans="1:46" x14ac:dyDescent="0.25">
      <c r="A143" s="10">
        <v>0.19553000000000001</v>
      </c>
      <c r="B143" s="9">
        <v>6.2096649999999998E-4</v>
      </c>
      <c r="C143" s="9">
        <v>6.898436E-5</v>
      </c>
      <c r="E143" s="3">
        <f>I$8*GNOM!$G143+I$9*GNOM!$H143+I$10*GNOM!$I143+I$12</f>
        <v>6.174376735451285E-4</v>
      </c>
      <c r="F143" s="3">
        <f t="shared" si="8"/>
        <v>2.6167324626195491E-3</v>
      </c>
      <c r="K143" s="10">
        <v>0.19553000000000001</v>
      </c>
      <c r="L143" s="9">
        <v>8.52055E-4</v>
      </c>
      <c r="M143" s="9">
        <v>6.8887999999999995E-5</v>
      </c>
      <c r="O143" s="3">
        <f>S$8*GNOM!$G143+S$9*GNOM!$H143+S$10*GNOM!$I143+S$12</f>
        <v>8.8370409679998211E-4</v>
      </c>
      <c r="P143" s="3">
        <f t="shared" si="9"/>
        <v>0.21107436376900504</v>
      </c>
      <c r="U143" s="10">
        <v>0.19553000000000001</v>
      </c>
      <c r="V143" s="9">
        <v>1.151766E-3</v>
      </c>
      <c r="W143" s="9">
        <v>7.0229500000000002E-5</v>
      </c>
      <c r="Y143" s="3">
        <f>AC$8*GNOM!$G143+AC$9*GNOM!$H143+AC$10*GNOM!$I143+AC$12</f>
        <v>1.1295993144080476E-3</v>
      </c>
      <c r="Z143" s="3">
        <f t="shared" si="10"/>
        <v>9.9623631763737369E-2</v>
      </c>
      <c r="AE143" s="10">
        <v>0.19553000000000001</v>
      </c>
      <c r="AF143" s="9">
        <v>1.172202E-3</v>
      </c>
      <c r="AG143" s="9">
        <v>7.2574090000000006E-5</v>
      </c>
      <c r="AI143" s="3">
        <f>AM$8*GNOM!$G143+AM$9*GNOM!$H143+AM$10*GNOM!$I143+AM$12</f>
        <v>1.2037978960803566E-3</v>
      </c>
      <c r="AJ143" s="3">
        <f t="shared" si="11"/>
        <v>0.18953881260199498</v>
      </c>
      <c r="AO143" s="10"/>
      <c r="AP143" s="10"/>
      <c r="AQ143" s="10"/>
      <c r="AS143" s="3"/>
      <c r="AT143" s="3"/>
    </row>
    <row r="144" spans="1:46" x14ac:dyDescent="0.25">
      <c r="A144" s="10">
        <v>0.19686999999999999</v>
      </c>
      <c r="B144" s="9">
        <v>5.9703990000000004E-4</v>
      </c>
      <c r="C144" s="9">
        <v>7.1503140000000006E-5</v>
      </c>
      <c r="E144" s="3">
        <f>I$8*GNOM!$G144+I$9*GNOM!$H144+I$10*GNOM!$I144+I$12</f>
        <v>6.0672903152408952E-4</v>
      </c>
      <c r="F144" s="3">
        <f t="shared" si="8"/>
        <v>1.8361978505447549E-2</v>
      </c>
      <c r="K144" s="10">
        <v>0.19686999999999999</v>
      </c>
      <c r="L144" s="9">
        <v>8.3417460000000001E-4</v>
      </c>
      <c r="M144" s="9">
        <v>7.2392520000000003E-5</v>
      </c>
      <c r="O144" s="3">
        <f>S$8*GNOM!$G144+S$9*GNOM!$H144+S$10*GNOM!$I144+S$12</f>
        <v>8.7030651195919948E-4</v>
      </c>
      <c r="P144" s="3">
        <f t="shared" si="9"/>
        <v>0.24911191317401721</v>
      </c>
      <c r="U144" s="10">
        <v>0.19686999999999999</v>
      </c>
      <c r="V144" s="9">
        <v>1.1759979999999999E-3</v>
      </c>
      <c r="W144" s="9">
        <v>7.2571150000000004E-5</v>
      </c>
      <c r="Y144" s="3">
        <f>AC$8*GNOM!$G144+AC$9*GNOM!$H144+AC$10*GNOM!$I144+AC$12</f>
        <v>1.1135026034754881E-3</v>
      </c>
      <c r="Z144" s="3">
        <f t="shared" si="10"/>
        <v>0.74159713869611354</v>
      </c>
      <c r="AE144" s="10">
        <v>0.19686999999999999</v>
      </c>
      <c r="AF144" s="9">
        <v>1.1578129999999999E-3</v>
      </c>
      <c r="AG144" s="9">
        <v>7.582481E-5</v>
      </c>
      <c r="AI144" s="3">
        <f>AM$8*GNOM!$G144+AM$9*GNOM!$H144+AM$10*GNOM!$I144+AM$12</f>
        <v>1.1850548185118465E-3</v>
      </c>
      <c r="AJ144" s="3">
        <f t="shared" si="11"/>
        <v>0.12907719796924549</v>
      </c>
      <c r="AO144" s="10"/>
      <c r="AP144" s="10"/>
      <c r="AQ144" s="10"/>
      <c r="AS144" s="3"/>
      <c r="AT144" s="3"/>
    </row>
    <row r="145" spans="1:46" x14ac:dyDescent="0.25">
      <c r="A145" s="10">
        <v>0.19819999999999999</v>
      </c>
      <c r="B145" s="9">
        <v>6.0730750000000003E-4</v>
      </c>
      <c r="C145" s="9">
        <v>6.9460669999999995E-5</v>
      </c>
      <c r="E145" s="3">
        <f>I$8*GNOM!$G145+I$9*GNOM!$H145+I$10*GNOM!$I145+I$12</f>
        <v>5.9652939393536419E-4</v>
      </c>
      <c r="F145" s="3">
        <f t="shared" si="8"/>
        <v>2.4077254866513454E-2</v>
      </c>
      <c r="K145" s="10">
        <v>0.19819999999999999</v>
      </c>
      <c r="L145" s="9">
        <v>8.2096019999999999E-4</v>
      </c>
      <c r="M145" s="9">
        <v>6.9547030000000006E-5</v>
      </c>
      <c r="O145" s="3">
        <f>S$8*GNOM!$G145+S$9*GNOM!$H145+S$10*GNOM!$I145+S$12</f>
        <v>8.5749353118525883E-4</v>
      </c>
      <c r="P145" s="3">
        <f t="shared" si="9"/>
        <v>0.27594426428990787</v>
      </c>
      <c r="U145" s="10">
        <v>0.19819999999999999</v>
      </c>
      <c r="V145" s="9">
        <v>1.1162209999999999E-3</v>
      </c>
      <c r="W145" s="9">
        <v>6.9401589999999996E-5</v>
      </c>
      <c r="Y145" s="3">
        <f>AC$8*GNOM!$G145+AC$9*GNOM!$H145+AC$10*GNOM!$I145+AC$12</f>
        <v>1.0980316706323111E-3</v>
      </c>
      <c r="Z145" s="3">
        <f t="shared" si="10"/>
        <v>6.8690160889888344E-2</v>
      </c>
      <c r="AE145" s="10">
        <v>0.19819999999999999</v>
      </c>
      <c r="AF145" s="9">
        <v>1.209779E-3</v>
      </c>
      <c r="AG145" s="9">
        <v>7.2785570000000001E-5</v>
      </c>
      <c r="AI145" s="3">
        <f>AM$8*GNOM!$G145+AM$9*GNOM!$H145+AM$10*GNOM!$I145+AM$12</f>
        <v>1.1671570518920872E-3</v>
      </c>
      <c r="AJ145" s="3">
        <f t="shared" si="11"/>
        <v>0.34290673660124482</v>
      </c>
      <c r="AO145" s="10"/>
      <c r="AP145" s="10"/>
      <c r="AQ145" s="10"/>
      <c r="AS145" s="3"/>
      <c r="AT145" s="3"/>
    </row>
    <row r="146" spans="1:46" x14ac:dyDescent="0.25">
      <c r="A146" s="10">
        <v>0.19953000000000001</v>
      </c>
      <c r="B146" s="9">
        <v>6.0939570000000001E-4</v>
      </c>
      <c r="C146" s="9">
        <v>6.5243080000000004E-5</v>
      </c>
      <c r="E146" s="3">
        <f>I$8*GNOM!$G146+I$9*GNOM!$H146+I$10*GNOM!$I146+I$12</f>
        <v>5.8663808305399587E-4</v>
      </c>
      <c r="F146" s="3">
        <f t="shared" si="8"/>
        <v>0.12167032165361606</v>
      </c>
      <c r="K146" s="10">
        <v>0.19953000000000001</v>
      </c>
      <c r="L146" s="9">
        <v>8.0335300000000003E-4</v>
      </c>
      <c r="M146" s="9">
        <v>6.5696729999999999E-5</v>
      </c>
      <c r="O146" s="3">
        <f>S$8*GNOM!$G146+S$9*GNOM!$H146+S$10*GNOM!$I146+S$12</f>
        <v>8.450379127783776E-4</v>
      </c>
      <c r="P146" s="3">
        <f t="shared" si="9"/>
        <v>0.40259677099017588</v>
      </c>
      <c r="U146" s="10">
        <v>0.19953000000000001</v>
      </c>
      <c r="V146" s="9">
        <v>1.111166E-3</v>
      </c>
      <c r="W146" s="9">
        <v>6.6620480000000002E-5</v>
      </c>
      <c r="Y146" s="3">
        <f>AC$8*GNOM!$G146+AC$9*GNOM!$H146+AC$10*GNOM!$I146+AC$12</f>
        <v>1.0829460917984404E-3</v>
      </c>
      <c r="Z146" s="3">
        <f t="shared" si="10"/>
        <v>0.17943025669570914</v>
      </c>
      <c r="AE146" s="10">
        <v>0.19953000000000001</v>
      </c>
      <c r="AF146" s="9">
        <v>1.1295770000000001E-3</v>
      </c>
      <c r="AG146" s="9">
        <v>6.8474550000000007E-5</v>
      </c>
      <c r="AI146" s="3">
        <f>AM$8*GNOM!$G146+AM$9*GNOM!$H146+AM$10*GNOM!$I146+AM$12</f>
        <v>1.1497816598200691E-3</v>
      </c>
      <c r="AJ146" s="3">
        <f t="shared" si="11"/>
        <v>8.7065222016877886E-2</v>
      </c>
      <c r="AO146" s="10"/>
      <c r="AP146" s="10"/>
      <c r="AQ146" s="10"/>
      <c r="AS146" s="3"/>
      <c r="AT146" s="3"/>
    </row>
    <row r="147" spans="1:46" x14ac:dyDescent="0.25">
      <c r="A147" s="10">
        <v>0.20086999999999999</v>
      </c>
      <c r="B147" s="9">
        <v>5.485027E-4</v>
      </c>
      <c r="C147" s="9">
        <v>6.6045629999999999E-5</v>
      </c>
      <c r="E147" s="3">
        <f>I$8*GNOM!$G147+I$9*GNOM!$H147+I$10*GNOM!$I147+I$12</f>
        <v>5.7721283611661791E-4</v>
      </c>
      <c r="F147" s="3">
        <f t="shared" si="8"/>
        <v>0.18896541631164118</v>
      </c>
      <c r="K147" s="10">
        <v>0.20086999999999999</v>
      </c>
      <c r="L147" s="9">
        <v>7.5239109999999997E-4</v>
      </c>
      <c r="M147" s="9">
        <v>6.6127090000000005E-5</v>
      </c>
      <c r="O147" s="3">
        <f>S$8*GNOM!$G147+S$9*GNOM!$H147+S$10*GNOM!$I147+S$12</f>
        <v>8.331930636120557E-4</v>
      </c>
      <c r="P147" s="3">
        <f t="shared" si="9"/>
        <v>1.4930866311459918</v>
      </c>
      <c r="U147" s="10">
        <v>0.20086999999999999</v>
      </c>
      <c r="V147" s="9">
        <v>1.082653E-3</v>
      </c>
      <c r="W147" s="9">
        <v>6.6544010000000006E-5</v>
      </c>
      <c r="Y147" s="3">
        <f>AC$8*GNOM!$G147+AC$9*GNOM!$H147+AC$10*GNOM!$I147+AC$12</f>
        <v>1.0686270286050245E-3</v>
      </c>
      <c r="Z147" s="3">
        <f t="shared" si="10"/>
        <v>4.4427099564252018E-2</v>
      </c>
      <c r="AE147" s="10">
        <v>0.20086999999999999</v>
      </c>
      <c r="AF147" s="9">
        <v>1.143399E-3</v>
      </c>
      <c r="AG147" s="9">
        <v>6.9077030000000005E-5</v>
      </c>
      <c r="AI147" s="3">
        <f>AM$8*GNOM!$G147+AM$9*GNOM!$H147+AM$10*GNOM!$I147+AM$12</f>
        <v>1.1332713259150943E-3</v>
      </c>
      <c r="AJ147" s="3">
        <f t="shared" si="11"/>
        <v>2.149572615923255E-2</v>
      </c>
      <c r="AO147" s="10"/>
      <c r="AP147" s="10"/>
      <c r="AQ147" s="10"/>
      <c r="AS147" s="3"/>
      <c r="AT147" s="3"/>
    </row>
    <row r="148" spans="1:46" x14ac:dyDescent="0.25">
      <c r="A148" s="10">
        <v>0.20219999999999999</v>
      </c>
      <c r="B148" s="9">
        <v>5.5682840000000002E-4</v>
      </c>
      <c r="C148" s="9">
        <v>6.8785579999999999E-5</v>
      </c>
      <c r="E148" s="3">
        <f>I$8*GNOM!$G148+I$9*GNOM!$H148+I$10*GNOM!$I148+I$12</f>
        <v>5.6828197337171007E-4</v>
      </c>
      <c r="F148" s="3">
        <f t="shared" si="8"/>
        <v>2.7725998622684656E-2</v>
      </c>
      <c r="K148" s="10">
        <v>0.20219999999999999</v>
      </c>
      <c r="L148" s="9">
        <v>8.1282149999999998E-4</v>
      </c>
      <c r="M148" s="9">
        <v>6.9388659999999999E-5</v>
      </c>
      <c r="O148" s="3">
        <f>S$8*GNOM!$G148+S$9*GNOM!$H148+S$10*GNOM!$I148+S$12</f>
        <v>8.2189981887780309E-4</v>
      </c>
      <c r="P148" s="3">
        <f t="shared" si="9"/>
        <v>1.7117244942752578E-2</v>
      </c>
      <c r="U148" s="10">
        <v>0.20219999999999999</v>
      </c>
      <c r="V148" s="9">
        <v>1.085304E-3</v>
      </c>
      <c r="W148" s="9">
        <v>6.9379119999999996E-5</v>
      </c>
      <c r="Y148" s="3">
        <f>AC$8*GNOM!$G148+AC$9*GNOM!$H148+AC$10*GNOM!$I148+AC$12</f>
        <v>1.0548843077226059E-3</v>
      </c>
      <c r="Z148" s="3">
        <f t="shared" si="10"/>
        <v>0.19224367453635646</v>
      </c>
      <c r="AE148" s="10">
        <v>0.20219999999999999</v>
      </c>
      <c r="AF148" s="9">
        <v>1.087567E-3</v>
      </c>
      <c r="AG148" s="9">
        <v>7.1474339999999997E-5</v>
      </c>
      <c r="AI148" s="3">
        <f>AM$8*GNOM!$G148+AM$9*GNOM!$H148+AM$10*GNOM!$I148+AM$12</f>
        <v>1.1175303630664159E-3</v>
      </c>
      <c r="AJ148" s="3">
        <f t="shared" si="11"/>
        <v>0.1757441209831927</v>
      </c>
      <c r="AO148" s="10"/>
      <c r="AP148" s="10"/>
      <c r="AQ148" s="10"/>
      <c r="AS148" s="3"/>
      <c r="AT148" s="3"/>
    </row>
    <row r="149" spans="1:46" x14ac:dyDescent="0.25">
      <c r="A149" s="10">
        <v>0.20352999999999999</v>
      </c>
      <c r="B149" s="9">
        <v>5.208573E-4</v>
      </c>
      <c r="C149" s="9">
        <v>6.6939239999999994E-5</v>
      </c>
      <c r="E149" s="3">
        <f>I$8*GNOM!$G149+I$9*GNOM!$H149+I$10*GNOM!$I149+I$12</f>
        <v>5.5956640859160267E-4</v>
      </c>
      <c r="F149" s="3">
        <f t="shared" si="8"/>
        <v>0.33439885841650313</v>
      </c>
      <c r="K149" s="10">
        <v>0.20352999999999999</v>
      </c>
      <c r="L149" s="9">
        <v>7.6038129999999996E-4</v>
      </c>
      <c r="M149" s="9">
        <v>6.6544340000000002E-5</v>
      </c>
      <c r="O149" s="3">
        <f>S$8*GNOM!$G149+S$9*GNOM!$H149+S$10*GNOM!$I149+S$12</f>
        <v>8.1086681547810522E-4</v>
      </c>
      <c r="P149" s="3">
        <f t="shared" si="9"/>
        <v>0.57558748949284255</v>
      </c>
      <c r="U149" s="10">
        <v>0.20352999999999999</v>
      </c>
      <c r="V149" s="9">
        <v>1.0492629999999999E-3</v>
      </c>
      <c r="W149" s="9">
        <v>6.7555299999999993E-5</v>
      </c>
      <c r="Y149" s="3">
        <f>AC$8*GNOM!$G149+AC$9*GNOM!$H149+AC$10*GNOM!$I149+AC$12</f>
        <v>1.0414314466986483E-3</v>
      </c>
      <c r="Z149" s="3">
        <f t="shared" si="10"/>
        <v>1.3439309705719483E-2</v>
      </c>
      <c r="AE149" s="10">
        <v>0.20352999999999999</v>
      </c>
      <c r="AF149" s="9">
        <v>1.0874369999999999E-3</v>
      </c>
      <c r="AG149" s="9">
        <v>6.9786110000000007E-5</v>
      </c>
      <c r="AI149" s="3">
        <f>AM$8*GNOM!$G149+AM$9*GNOM!$H149+AM$10*GNOM!$I149+AM$12</f>
        <v>1.1021882765112011E-3</v>
      </c>
      <c r="AJ149" s="3">
        <f t="shared" si="11"/>
        <v>4.468082942335426E-2</v>
      </c>
      <c r="AO149" s="10"/>
      <c r="AP149" s="10"/>
      <c r="AQ149" s="10"/>
      <c r="AS149" s="3"/>
      <c r="AT149" s="3"/>
    </row>
    <row r="150" spans="1:46" x14ac:dyDescent="0.25">
      <c r="A150" s="10">
        <v>0.20487</v>
      </c>
      <c r="B150" s="9">
        <v>5.7260890000000004E-4</v>
      </c>
      <c r="C150" s="9">
        <v>6.4605559999999994E-5</v>
      </c>
      <c r="E150" s="3">
        <f>I$8*GNOM!$G150+I$9*GNOM!$H150+I$10*GNOM!$I150+I$12</f>
        <v>5.513806960183549E-4</v>
      </c>
      <c r="F150" s="3">
        <f t="shared" si="8"/>
        <v>0.10796592591942392</v>
      </c>
      <c r="K150" s="10">
        <v>0.20487</v>
      </c>
      <c r="L150" s="9">
        <v>7.3702469999999999E-4</v>
      </c>
      <c r="M150" s="9">
        <v>6.38406E-5</v>
      </c>
      <c r="O150" s="3">
        <f>S$8*GNOM!$G150+S$9*GNOM!$H150+S$10*GNOM!$I150+S$12</f>
        <v>8.0047570308192659E-4</v>
      </c>
      <c r="P150" s="3">
        <f t="shared" si="9"/>
        <v>0.98783193983102358</v>
      </c>
      <c r="U150" s="10">
        <v>0.20487</v>
      </c>
      <c r="V150" s="9">
        <v>1.0067979999999999E-3</v>
      </c>
      <c r="W150" s="9">
        <v>6.5299169999999998E-5</v>
      </c>
      <c r="Y150" s="3">
        <f>AC$8*GNOM!$G150+AC$9*GNOM!$H150+AC$10*GNOM!$I150+AC$12</f>
        <v>1.0287417239092209E-3</v>
      </c>
      <c r="Z150" s="3">
        <f t="shared" si="10"/>
        <v>0.11292896261570645</v>
      </c>
      <c r="AE150" s="10">
        <v>0.20487</v>
      </c>
      <c r="AF150" s="9">
        <v>1.0888740000000001E-3</v>
      </c>
      <c r="AG150" s="9">
        <v>6.7260509999999998E-5</v>
      </c>
      <c r="AI150" s="3">
        <f>AM$8*GNOM!$G150+AM$9*GNOM!$H150+AM$10*GNOM!$I150+AM$12</f>
        <v>1.0876828665923994E-3</v>
      </c>
      <c r="AJ150" s="3">
        <f t="shared" si="11"/>
        <v>3.1361765187670824E-4</v>
      </c>
      <c r="AO150" s="10"/>
      <c r="AP150" s="10"/>
      <c r="AQ150" s="10"/>
      <c r="AS150" s="3"/>
      <c r="AT150" s="3"/>
    </row>
    <row r="151" spans="1:46" x14ac:dyDescent="0.25">
      <c r="A151" s="10">
        <v>0.20619999999999999</v>
      </c>
      <c r="B151" s="9">
        <v>5.4214460000000003E-4</v>
      </c>
      <c r="C151" s="9">
        <v>6.2895840000000005E-5</v>
      </c>
      <c r="E151" s="3">
        <f>I$8*GNOM!$G151+I$9*GNOM!$H151+I$10*GNOM!$I151+I$12</f>
        <v>5.4350331015246402E-4</v>
      </c>
      <c r="F151" s="3">
        <f t="shared" si="8"/>
        <v>4.6666990826594131E-4</v>
      </c>
      <c r="K151" s="10">
        <v>0.20619999999999999</v>
      </c>
      <c r="L151" s="9">
        <v>7.3548180000000002E-4</v>
      </c>
      <c r="M151" s="9">
        <v>6.2406319999999994E-5</v>
      </c>
      <c r="O151" s="3">
        <f>S$8*GNOM!$G151+S$9*GNOM!$H151+S$10*GNOM!$I151+S$12</f>
        <v>7.9044195305280748E-4</v>
      </c>
      <c r="P151" s="3">
        <f t="shared" si="9"/>
        <v>0.77560164151676214</v>
      </c>
      <c r="U151" s="10">
        <v>0.20619999999999999</v>
      </c>
      <c r="V151" s="9">
        <v>1.048762E-3</v>
      </c>
      <c r="W151" s="9">
        <v>6.3006579999999999E-5</v>
      </c>
      <c r="Y151" s="3">
        <f>AC$8*GNOM!$G151+AC$9*GNOM!$H151+AC$10*GNOM!$I151+AC$12</f>
        <v>1.0164373551291E-3</v>
      </c>
      <c r="Z151" s="3">
        <f t="shared" si="10"/>
        <v>0.26320595511228656</v>
      </c>
      <c r="AE151" s="10">
        <v>0.20619999999999999</v>
      </c>
      <c r="AF151" s="9">
        <v>1.1147030000000001E-3</v>
      </c>
      <c r="AG151" s="9">
        <v>6.5352419999999996E-5</v>
      </c>
      <c r="AI151" s="3">
        <f>AM$8*GNOM!$G151+AM$9*GNOM!$H151+AM$10*GNOM!$I151+AM$12</f>
        <v>1.0736998312213385E-3</v>
      </c>
      <c r="AJ151" s="3">
        <f t="shared" si="11"/>
        <v>0.39365112184420353</v>
      </c>
      <c r="AO151" s="10"/>
      <c r="AP151" s="10"/>
      <c r="AQ151" s="10"/>
      <c r="AS151" s="3"/>
      <c r="AT151" s="3"/>
    </row>
    <row r="152" spans="1:46" x14ac:dyDescent="0.25">
      <c r="A152" s="10">
        <v>0.20752999999999999</v>
      </c>
      <c r="B152" s="9">
        <v>5.4019750000000003E-4</v>
      </c>
      <c r="C152" s="9">
        <v>6.7813530000000006E-5</v>
      </c>
      <c r="E152" s="3">
        <f>I$8*GNOM!$G152+I$9*GNOM!$H152+I$10*GNOM!$I152+I$12</f>
        <v>5.3598341901695576E-4</v>
      </c>
      <c r="F152" s="3">
        <f t="shared" si="8"/>
        <v>3.8616512597229027E-3</v>
      </c>
      <c r="K152" s="10">
        <v>0.20752999999999999</v>
      </c>
      <c r="L152" s="9">
        <v>7.4390770000000005E-4</v>
      </c>
      <c r="M152" s="9">
        <v>6.8186909999999997E-5</v>
      </c>
      <c r="O152" s="3">
        <f>S$8*GNOM!$G152+S$9*GNOM!$H152+S$10*GNOM!$I152+S$12</f>
        <v>7.8076368751893563E-4</v>
      </c>
      <c r="P152" s="3">
        <f t="shared" si="9"/>
        <v>0.29215551177539445</v>
      </c>
      <c r="U152" s="10">
        <v>0.20752999999999999</v>
      </c>
      <c r="V152" s="9">
        <v>1.06364E-3</v>
      </c>
      <c r="W152" s="9">
        <v>6.8511690000000003E-5</v>
      </c>
      <c r="Y152" s="3">
        <f>AC$8*GNOM!$G152+AC$9*GNOM!$H152+AC$10*GNOM!$I152+AC$12</f>
        <v>1.0044655271739763E-3</v>
      </c>
      <c r="Z152" s="3">
        <f t="shared" si="10"/>
        <v>0.74600104198272899</v>
      </c>
      <c r="AE152" s="10">
        <v>0.20752999999999999</v>
      </c>
      <c r="AF152" s="9">
        <v>1.0883550000000001E-3</v>
      </c>
      <c r="AG152" s="9">
        <v>7.1471379999999993E-5</v>
      </c>
      <c r="AI152" s="3">
        <f>AM$8*GNOM!$G152+AM$9*GNOM!$H152+AM$10*GNOM!$I152+AM$12</f>
        <v>1.060134848974935E-3</v>
      </c>
      <c r="AJ152" s="3">
        <f t="shared" si="11"/>
        <v>0.15590294957059614</v>
      </c>
      <c r="AO152" s="10"/>
      <c r="AP152" s="10"/>
      <c r="AQ152" s="10"/>
      <c r="AS152" s="3"/>
      <c r="AT152" s="3"/>
    </row>
    <row r="153" spans="1:46" x14ac:dyDescent="0.25">
      <c r="A153" s="10">
        <v>0.20887</v>
      </c>
      <c r="B153" s="9">
        <v>4.9512600000000003E-4</v>
      </c>
      <c r="C153" s="9">
        <v>6.1777109999999996E-5</v>
      </c>
      <c r="E153" s="3">
        <f>I$8*GNOM!$G153+I$9*GNOM!$H153+I$10*GNOM!$I153+I$12</f>
        <v>5.2857117686384771E-4</v>
      </c>
      <c r="F153" s="3">
        <f t="shared" si="8"/>
        <v>0.29309730049435334</v>
      </c>
      <c r="K153" s="10">
        <v>0.20887</v>
      </c>
      <c r="L153" s="9">
        <v>7.2119070000000005E-4</v>
      </c>
      <c r="M153" s="9">
        <v>6.1927910000000001E-5</v>
      </c>
      <c r="O153" s="3">
        <f>S$8*GNOM!$G153+S$9*GNOM!$H153+S$10*GNOM!$I153+S$12</f>
        <v>7.7121554265234104E-4</v>
      </c>
      <c r="P153" s="3">
        <f t="shared" si="9"/>
        <v>0.65252719464770192</v>
      </c>
      <c r="U153" s="10">
        <v>0.20887</v>
      </c>
      <c r="V153" s="9">
        <v>1.022362E-3</v>
      </c>
      <c r="W153" s="9">
        <v>6.2977980000000004E-5</v>
      </c>
      <c r="Y153" s="3">
        <f>AC$8*GNOM!$G153+AC$9*GNOM!$H153+AC$10*GNOM!$I153+AC$12</f>
        <v>9.9263862914808314E-4</v>
      </c>
      <c r="Z153" s="3">
        <f t="shared" si="10"/>
        <v>0.22275048941323236</v>
      </c>
      <c r="AE153" s="10">
        <v>0.20887</v>
      </c>
      <c r="AF153" s="9">
        <v>1.032252E-3</v>
      </c>
      <c r="AG153" s="9">
        <v>6.4521270000000006E-5</v>
      </c>
      <c r="AI153" s="3">
        <f>AM$8*GNOM!$G153+AM$9*GNOM!$H153+AM$10*GNOM!$I153+AM$12</f>
        <v>1.046769304875263E-3</v>
      </c>
      <c r="AJ153" s="3">
        <f t="shared" si="11"/>
        <v>5.0625133388168056E-2</v>
      </c>
      <c r="AO153" s="10"/>
      <c r="AP153" s="10"/>
      <c r="AQ153" s="10"/>
      <c r="AS153" s="3"/>
      <c r="AT153" s="3"/>
    </row>
    <row r="154" spans="1:46" x14ac:dyDescent="0.25">
      <c r="A154" s="10">
        <v>0.2102</v>
      </c>
      <c r="B154" s="9">
        <v>5.6875570000000002E-4</v>
      </c>
      <c r="C154" s="9">
        <v>6.1881850000000005E-5</v>
      </c>
      <c r="E154" s="3">
        <f>I$8*GNOM!$G154+I$9*GNOM!$H154+I$10*GNOM!$I154+I$12</f>
        <v>5.2151642944112217E-4</v>
      </c>
      <c r="F154" s="3">
        <f t="shared" si="8"/>
        <v>0.58274665355115307</v>
      </c>
      <c r="K154" s="10">
        <v>0.2102</v>
      </c>
      <c r="L154" s="9">
        <v>7.7110329999999997E-4</v>
      </c>
      <c r="M154" s="9">
        <v>6.2505169999999997E-5</v>
      </c>
      <c r="O154" s="3">
        <f>S$8*GNOM!$G154+S$9*GNOM!$H154+S$10*GNOM!$I154+S$12</f>
        <v>7.620228822809936E-4</v>
      </c>
      <c r="P154" s="3">
        <f t="shared" si="9"/>
        <v>2.110472869289496E-2</v>
      </c>
      <c r="U154" s="10">
        <v>0.2102</v>
      </c>
      <c r="V154" s="9">
        <v>1.03316E-3</v>
      </c>
      <c r="W154" s="9">
        <v>6.2656849999999996E-5</v>
      </c>
      <c r="Y154" s="3">
        <f>AC$8*GNOM!$G154+AC$9*GNOM!$H154+AC$10*GNOM!$I154+AC$12</f>
        <v>9.8114427194718697E-4</v>
      </c>
      <c r="Z154" s="3">
        <f t="shared" si="10"/>
        <v>0.68917933755917504</v>
      </c>
      <c r="AE154" s="10">
        <v>0.2102</v>
      </c>
      <c r="AF154" s="9">
        <v>1.104006E-3</v>
      </c>
      <c r="AG154" s="9">
        <v>6.5233669999999996E-5</v>
      </c>
      <c r="AI154" s="3">
        <f>AM$8*GNOM!$G154+AM$9*GNOM!$H154+AM$10*GNOM!$I154+AM$12</f>
        <v>1.0338218139002479E-3</v>
      </c>
      <c r="AJ154" s="3">
        <f t="shared" si="11"/>
        <v>1.1575370782129661</v>
      </c>
      <c r="AO154" s="10"/>
      <c r="AP154" s="10"/>
      <c r="AQ154" s="10"/>
      <c r="AS154" s="3"/>
      <c r="AT154" s="3"/>
    </row>
    <row r="155" spans="1:46" x14ac:dyDescent="0.25">
      <c r="A155" s="10">
        <v>0.21153</v>
      </c>
      <c r="B155" s="9">
        <v>5.3295290000000004E-4</v>
      </c>
      <c r="C155" s="9">
        <v>6.2088130000000001E-5</v>
      </c>
      <c r="E155" s="3">
        <f>I$8*GNOM!$G155+I$9*GNOM!$H155+I$10*GNOM!$I155+I$12</f>
        <v>5.1489850548269982E-4</v>
      </c>
      <c r="F155" s="3">
        <f t="shared" si="8"/>
        <v>8.455683076190107E-2</v>
      </c>
      <c r="K155" s="10">
        <v>0.21153</v>
      </c>
      <c r="L155" s="9">
        <v>7.0179949999999997E-4</v>
      </c>
      <c r="M155" s="9">
        <v>6.1688769999999996E-5</v>
      </c>
      <c r="O155" s="3">
        <f>S$8*GNOM!$G155+S$9*GNOM!$H155+S$10*GNOM!$I155+S$12</f>
        <v>7.5337499188066063E-4</v>
      </c>
      <c r="P155" s="3">
        <f t="shared" si="9"/>
        <v>0.69899574989242919</v>
      </c>
      <c r="U155" s="10">
        <v>0.21153</v>
      </c>
      <c r="V155" s="9">
        <v>1.0287409999999999E-3</v>
      </c>
      <c r="W155" s="9">
        <v>6.2373930000000005E-5</v>
      </c>
      <c r="Y155" s="3">
        <f>AC$8*GNOM!$G155+AC$9*GNOM!$H155+AC$10*GNOM!$I155+AC$12</f>
        <v>9.7031755882997573E-4</v>
      </c>
      <c r="Z155" s="3">
        <f t="shared" si="10"/>
        <v>0.87734024180442893</v>
      </c>
      <c r="AE155" s="10">
        <v>0.21153</v>
      </c>
      <c r="AF155" s="9">
        <v>1.01655E-3</v>
      </c>
      <c r="AG155" s="9">
        <v>6.4397709999999996E-5</v>
      </c>
      <c r="AI155" s="3">
        <f>AM$8*GNOM!$G155+AM$9*GNOM!$H155+AM$10*GNOM!$I155+AM$12</f>
        <v>1.021587501307368E-3</v>
      </c>
      <c r="AJ155" s="3">
        <f t="shared" si="11"/>
        <v>6.119127405991358E-3</v>
      </c>
      <c r="AO155" s="10"/>
      <c r="AP155" s="10"/>
      <c r="AQ155" s="10"/>
      <c r="AS155" s="3"/>
      <c r="AT155" s="3"/>
    </row>
    <row r="156" spans="1:46" x14ac:dyDescent="0.25">
      <c r="A156" s="10">
        <v>0.21287</v>
      </c>
      <c r="B156" s="9">
        <v>5.2473760000000004E-4</v>
      </c>
      <c r="C156" s="9">
        <v>6.0925450000000001E-5</v>
      </c>
      <c r="E156" s="3">
        <f>I$8*GNOM!$G156+I$9*GNOM!$H156+I$10*GNOM!$I156+I$12</f>
        <v>5.0845201876954696E-4</v>
      </c>
      <c r="F156" s="3">
        <f t="shared" si="8"/>
        <v>7.1451119049311562E-2</v>
      </c>
      <c r="K156" s="10">
        <v>0.21287</v>
      </c>
      <c r="L156" s="9">
        <v>7.311199E-4</v>
      </c>
      <c r="M156" s="9">
        <v>6.1259109999999998E-5</v>
      </c>
      <c r="O156" s="3">
        <f>S$8*GNOM!$G156+S$9*GNOM!$H156+S$10*GNOM!$I156+S$12</f>
        <v>7.4488834391056482E-4</v>
      </c>
      <c r="P156" s="3">
        <f t="shared" si="9"/>
        <v>5.0515930098686754E-2</v>
      </c>
      <c r="U156" s="10">
        <v>0.21287</v>
      </c>
      <c r="V156" s="9">
        <v>1.0135249999999999E-3</v>
      </c>
      <c r="W156" s="9">
        <v>6.1417719999999994E-5</v>
      </c>
      <c r="Y156" s="3">
        <f>AC$8*GNOM!$G156+AC$9*GNOM!$H156+AC$10*GNOM!$I156+AC$12</f>
        <v>9.5963239823607051E-4</v>
      </c>
      <c r="Z156" s="3">
        <f t="shared" si="10"/>
        <v>0.76996488747974845</v>
      </c>
      <c r="AE156" s="10">
        <v>0.21287</v>
      </c>
      <c r="AF156" s="9">
        <v>1.0800180000000001E-3</v>
      </c>
      <c r="AG156" s="9">
        <v>6.4073779999999995E-5</v>
      </c>
      <c r="AI156" s="3">
        <f>AM$8*GNOM!$G156+AM$9*GNOM!$H156+AM$10*GNOM!$I156+AM$12</f>
        <v>1.0095242453305895E-3</v>
      </c>
      <c r="AJ156" s="3">
        <f t="shared" si="11"/>
        <v>1.2104325505559697</v>
      </c>
      <c r="AO156" s="10"/>
      <c r="AP156" s="10"/>
      <c r="AQ156" s="10"/>
      <c r="AS156" s="3"/>
      <c r="AT156" s="3"/>
    </row>
    <row r="157" spans="1:46" x14ac:dyDescent="0.25">
      <c r="A157" s="10">
        <v>0.2142</v>
      </c>
      <c r="B157" s="9">
        <v>5.3359139999999995E-4</v>
      </c>
      <c r="C157" s="9">
        <v>6.3824049999999994E-5</v>
      </c>
      <c r="E157" s="3">
        <f>I$8*GNOM!$G157+I$9*GNOM!$H157+I$10*GNOM!$I157+I$12</f>
        <v>5.0234840654693295E-4</v>
      </c>
      <c r="F157" s="3">
        <f t="shared" si="8"/>
        <v>0.2396274450419312</v>
      </c>
      <c r="K157" s="10">
        <v>0.2142</v>
      </c>
      <c r="L157" s="9">
        <v>7.3150730000000005E-4</v>
      </c>
      <c r="M157" s="9">
        <v>6.4126839999999993E-5</v>
      </c>
      <c r="O157" s="3">
        <f>S$8*GNOM!$G157+S$9*GNOM!$H157+S$10*GNOM!$I157+S$12</f>
        <v>7.3672418080094379E-4</v>
      </c>
      <c r="P157" s="3">
        <f t="shared" si="9"/>
        <v>6.6182344571906766E-3</v>
      </c>
      <c r="U157" s="10">
        <v>0.2142</v>
      </c>
      <c r="V157" s="9">
        <v>1.0107569999999999E-3</v>
      </c>
      <c r="W157" s="9">
        <v>6.3410479999999997E-5</v>
      </c>
      <c r="Y157" s="3">
        <f>AC$8*GNOM!$G157+AC$9*GNOM!$H157+AC$10*GNOM!$I157+AC$12</f>
        <v>9.4923034268877744E-4</v>
      </c>
      <c r="Z157" s="3">
        <f t="shared" si="10"/>
        <v>0.94146582622161235</v>
      </c>
      <c r="AE157" s="10">
        <v>0.2142</v>
      </c>
      <c r="AF157" s="9">
        <v>1.075814E-3</v>
      </c>
      <c r="AG157" s="9">
        <v>6.6863840000000005E-5</v>
      </c>
      <c r="AI157" s="3">
        <f>AM$8*GNOM!$G157+AM$9*GNOM!$H157+AM$10*GNOM!$I157+AM$12</f>
        <v>9.9780310258601413E-4</v>
      </c>
      <c r="AJ157" s="3">
        <f t="shared" si="11"/>
        <v>1.3612187377511884</v>
      </c>
      <c r="AO157" s="10"/>
      <c r="AP157" s="10"/>
      <c r="AQ157" s="10"/>
      <c r="AS157" s="3"/>
      <c r="AT157" s="3"/>
    </row>
    <row r="158" spans="1:46" x14ac:dyDescent="0.25">
      <c r="A158" s="10">
        <v>0.21553</v>
      </c>
      <c r="B158" s="9">
        <v>5.2753109999999995E-4</v>
      </c>
      <c r="C158" s="9">
        <v>6.2358820000000005E-5</v>
      </c>
      <c r="E158" s="3">
        <f>I$8*GNOM!$G158+I$9*GNOM!$H158+I$10*GNOM!$I158+I$12</f>
        <v>4.965248007831963E-4</v>
      </c>
      <c r="F158" s="3">
        <f t="shared" si="8"/>
        <v>0.24723166313650591</v>
      </c>
      <c r="K158" s="10">
        <v>0.21553</v>
      </c>
      <c r="L158" s="9">
        <v>7.1428919999999996E-4</v>
      </c>
      <c r="M158" s="9">
        <v>6.2736479999999997E-5</v>
      </c>
      <c r="O158" s="3">
        <f>S$8*GNOM!$G158+S$9*GNOM!$H158+S$10*GNOM!$I158+S$12</f>
        <v>7.289765448668721E-4</v>
      </c>
      <c r="P158" s="3">
        <f t="shared" si="9"/>
        <v>5.4808294659971106E-2</v>
      </c>
      <c r="U158" s="10">
        <v>0.21553</v>
      </c>
      <c r="V158" s="9">
        <v>9.4578390000000004E-4</v>
      </c>
      <c r="W158" s="9">
        <v>6.3155980000000002E-5</v>
      </c>
      <c r="Y158" s="3">
        <f>AC$8*GNOM!$G158+AC$9*GNOM!$H158+AC$10*GNOM!$I158+AC$12</f>
        <v>9.3940381448024801E-4</v>
      </c>
      <c r="Z158" s="3">
        <f t="shared" si="10"/>
        <v>1.0205259281595068E-2</v>
      </c>
      <c r="AE158" s="10">
        <v>0.21553</v>
      </c>
      <c r="AF158" s="9">
        <v>1.038221E-3</v>
      </c>
      <c r="AG158" s="9">
        <v>6.5503879999999993E-5</v>
      </c>
      <c r="AI158" s="3">
        <f>AM$8*GNOM!$G158+AM$9*GNOM!$H158+AM$10*GNOM!$I158+AM$12</f>
        <v>9.8670002149992605E-4</v>
      </c>
      <c r="AJ158" s="3">
        <f t="shared" si="11"/>
        <v>0.61863452636439575</v>
      </c>
      <c r="AO158" s="10"/>
      <c r="AP158" s="10"/>
      <c r="AQ158" s="10"/>
      <c r="AS158" s="3"/>
      <c r="AT158" s="3"/>
    </row>
    <row r="159" spans="1:46" x14ac:dyDescent="0.25">
      <c r="A159" s="10">
        <v>0.21687000000000001</v>
      </c>
      <c r="B159" s="9">
        <v>4.8282989999999998E-4</v>
      </c>
      <c r="C159" s="9">
        <v>6.0638730000000001E-5</v>
      </c>
      <c r="E159" s="3">
        <f>I$8*GNOM!$G159+I$9*GNOM!$H159+I$10*GNOM!$I159+I$12</f>
        <v>4.9074944281127762E-4</v>
      </c>
      <c r="F159" s="3">
        <f t="shared" si="8"/>
        <v>1.7056897031637198E-2</v>
      </c>
      <c r="K159" s="10">
        <v>0.21687000000000001</v>
      </c>
      <c r="L159" s="9">
        <v>6.7406539999999998E-4</v>
      </c>
      <c r="M159" s="9">
        <v>6.0520930000000001E-5</v>
      </c>
      <c r="O159" s="3">
        <f>S$8*GNOM!$G159+S$9*GNOM!$H159+S$10*GNOM!$I159+S$12</f>
        <v>7.2110186698295345E-4</v>
      </c>
      <c r="P159" s="3">
        <f t="shared" si="9"/>
        <v>0.60402957137461244</v>
      </c>
      <c r="U159" s="10">
        <v>0.21687000000000001</v>
      </c>
      <c r="V159" s="9">
        <v>9.7523870000000004E-4</v>
      </c>
      <c r="W159" s="9">
        <v>6.1278370000000004E-5</v>
      </c>
      <c r="Y159" s="3">
        <f>AC$8*GNOM!$G159+AC$9*GNOM!$H159+AC$10*GNOM!$I159+AC$12</f>
        <v>9.2923542820118235E-4</v>
      </c>
      <c r="Z159" s="3">
        <f t="shared" si="10"/>
        <v>0.56358967904320711</v>
      </c>
      <c r="AE159" s="10">
        <v>0.21687000000000001</v>
      </c>
      <c r="AF159" s="9">
        <v>1.0096009999999999E-3</v>
      </c>
      <c r="AG159" s="9">
        <v>6.2734610000000001E-5</v>
      </c>
      <c r="AI159" s="3">
        <f>AM$8*GNOM!$G159+AM$9*GNOM!$H159+AM$10*GNOM!$I159+AM$12</f>
        <v>9.7524505209509963E-4</v>
      </c>
      <c r="AJ159" s="3">
        <f t="shared" si="11"/>
        <v>0.29990897747150574</v>
      </c>
      <c r="AO159" s="10"/>
      <c r="AP159" s="10"/>
      <c r="AQ159" s="10"/>
      <c r="AS159" s="3"/>
      <c r="AT159" s="3"/>
    </row>
    <row r="160" spans="1:46" x14ac:dyDescent="0.25">
      <c r="A160" s="10">
        <v>0.21820000000000001</v>
      </c>
      <c r="B160" s="9">
        <v>5.0038980000000001E-4</v>
      </c>
      <c r="C160" s="9">
        <v>6.4788970000000004E-5</v>
      </c>
      <c r="E160" s="3">
        <f>I$8*GNOM!$G160+I$9*GNOM!$H160+I$10*GNOM!$I160+I$12</f>
        <v>4.8540144279154008E-4</v>
      </c>
      <c r="F160" s="3">
        <f t="shared" si="8"/>
        <v>5.3518744689396276E-2</v>
      </c>
      <c r="K160" s="10">
        <v>0.21820000000000001</v>
      </c>
      <c r="L160" s="9">
        <v>7.1265100000000002E-4</v>
      </c>
      <c r="M160" s="9">
        <v>6.5097859999999996E-5</v>
      </c>
      <c r="O160" s="3">
        <f>S$8*GNOM!$G160+S$9*GNOM!$H160+S$10*GNOM!$I160+S$12</f>
        <v>7.1382240027562528E-4</v>
      </c>
      <c r="P160" s="3">
        <f t="shared" si="9"/>
        <v>3.2380027986636132E-4</v>
      </c>
      <c r="U160" s="10">
        <v>0.21820000000000001</v>
      </c>
      <c r="V160" s="9">
        <v>1.0293259999999999E-3</v>
      </c>
      <c r="W160" s="9">
        <v>6.6392009999999998E-5</v>
      </c>
      <c r="Y160" s="3">
        <f>AC$8*GNOM!$G160+AC$9*GNOM!$H160+AC$10*GNOM!$I160+AC$12</f>
        <v>9.1986086659715395E-4</v>
      </c>
      <c r="Z160" s="3">
        <f t="shared" si="10"/>
        <v>2.7184414736102327</v>
      </c>
      <c r="AE160" s="10">
        <v>0.21820000000000001</v>
      </c>
      <c r="AF160" s="9">
        <v>1.004348E-3</v>
      </c>
      <c r="AG160" s="9">
        <v>6.7668570000000003E-5</v>
      </c>
      <c r="AI160" s="3">
        <f>AM$8*GNOM!$G160+AM$9*GNOM!$H160+AM$10*GNOM!$I160+AM$12</f>
        <v>9.6462315211528669E-4</v>
      </c>
      <c r="AJ160" s="3">
        <f t="shared" si="11"/>
        <v>0.34462794308915151</v>
      </c>
      <c r="AO160" s="10"/>
      <c r="AP160" s="10"/>
      <c r="AQ160" s="10"/>
      <c r="AS160" s="3"/>
      <c r="AT160" s="3"/>
    </row>
    <row r="161" spans="1:46" x14ac:dyDescent="0.25">
      <c r="A161" s="10">
        <v>0.21953</v>
      </c>
      <c r="B161" s="9">
        <v>4.8892680000000004E-4</v>
      </c>
      <c r="C161" s="9">
        <v>6.2015449999999999E-5</v>
      </c>
      <c r="E161" s="3">
        <f>I$8*GNOM!$G161+I$9*GNOM!$H161+I$10*GNOM!$I161+I$12</f>
        <v>4.8029128378774524E-4</v>
      </c>
      <c r="F161" s="3">
        <f t="shared" si="8"/>
        <v>1.9389955345274247E-2</v>
      </c>
      <c r="K161" s="10">
        <v>0.21953</v>
      </c>
      <c r="L161" s="9">
        <v>6.9839700000000002E-4</v>
      </c>
      <c r="M161" s="9">
        <v>6.2003340000000006E-5</v>
      </c>
      <c r="O161" s="3">
        <f>S$8*GNOM!$G161+S$9*GNOM!$H161+S$10*GNOM!$I161+S$12</f>
        <v>7.0673093877754933E-4</v>
      </c>
      <c r="P161" s="3">
        <f t="shared" si="9"/>
        <v>1.8066350933011628E-2</v>
      </c>
      <c r="U161" s="10">
        <v>0.21953</v>
      </c>
      <c r="V161" s="9">
        <v>9.8130019999999991E-4</v>
      </c>
      <c r="W161" s="9">
        <v>6.2153240000000003E-5</v>
      </c>
      <c r="Y161" s="3">
        <f>AC$8*GNOM!$G161+AC$9*GNOM!$H161+AC$10*GNOM!$I161+AC$12</f>
        <v>9.1061810407307576E-4</v>
      </c>
      <c r="Z161" s="3">
        <f t="shared" si="10"/>
        <v>1.2932762203212578</v>
      </c>
      <c r="AE161" s="10">
        <v>0.21953</v>
      </c>
      <c r="AF161" s="9">
        <v>1.0143190000000001E-3</v>
      </c>
      <c r="AG161" s="9">
        <v>6.4745350000000002E-5</v>
      </c>
      <c r="AI161" s="3">
        <f>AM$8*GNOM!$G161+AM$9*GNOM!$H161+AM$10*GNOM!$I161+AM$12</f>
        <v>9.5410984967966655E-4</v>
      </c>
      <c r="AJ161" s="3">
        <f t="shared" si="11"/>
        <v>0.86478436877804143</v>
      </c>
      <c r="AO161" s="10"/>
      <c r="AP161" s="10"/>
      <c r="AQ161" s="10"/>
      <c r="AS161" s="3"/>
      <c r="AT161" s="3"/>
    </row>
    <row r="162" spans="1:46" x14ac:dyDescent="0.25">
      <c r="A162" s="10">
        <v>0.22087000000000001</v>
      </c>
      <c r="B162" s="9">
        <v>4.6451419999999998E-4</v>
      </c>
      <c r="C162" s="9">
        <v>6.1772069999999996E-5</v>
      </c>
      <c r="E162" s="3">
        <f>I$8*GNOM!$G162+I$9*GNOM!$H162+I$10*GNOM!$I162+I$12</f>
        <v>4.7529138927415477E-4</v>
      </c>
      <c r="F162" s="3">
        <f t="shared" si="8"/>
        <v>3.0438742773730449E-2</v>
      </c>
      <c r="K162" s="10">
        <v>0.22087000000000001</v>
      </c>
      <c r="L162" s="9">
        <v>6.8101920000000001E-4</v>
      </c>
      <c r="M162" s="9">
        <v>6.1755920000000004E-5</v>
      </c>
      <c r="O162" s="3">
        <f>S$8*GNOM!$G162+S$9*GNOM!$H162+S$10*GNOM!$I162+S$12</f>
        <v>6.9976523896280547E-4</v>
      </c>
      <c r="P162" s="3">
        <f t="shared" si="9"/>
        <v>9.2142891981067329E-2</v>
      </c>
      <c r="U162" s="10">
        <v>0.22087000000000001</v>
      </c>
      <c r="V162" s="9">
        <v>9.4429449999999999E-4</v>
      </c>
      <c r="W162" s="9">
        <v>6.1415459999999999E-5</v>
      </c>
      <c r="Y162" s="3">
        <f>AC$8*GNOM!$G162+AC$9*GNOM!$H162+AC$10*GNOM!$I162+AC$12</f>
        <v>9.0151389544079643E-4</v>
      </c>
      <c r="Z162" s="3">
        <f t="shared" si="10"/>
        <v>0.4852196911152552</v>
      </c>
      <c r="AE162" s="10">
        <v>0.22087000000000001</v>
      </c>
      <c r="AF162" s="9">
        <v>9.7443110000000003E-4</v>
      </c>
      <c r="AG162" s="9">
        <v>6.4965840000000003E-5</v>
      </c>
      <c r="AI162" s="3">
        <f>AM$8*GNOM!$G162+AM$9*GNOM!$H162+AM$10*GNOM!$I162+AM$12</f>
        <v>9.4376190784949989E-4</v>
      </c>
      <c r="AJ162" s="3">
        <f t="shared" si="11"/>
        <v>0.22286124717934583</v>
      </c>
      <c r="AO162" s="10"/>
      <c r="AP162" s="10"/>
      <c r="AQ162" s="10"/>
      <c r="AS162" s="3"/>
      <c r="AT162" s="3"/>
    </row>
    <row r="163" spans="1:46" x14ac:dyDescent="0.25">
      <c r="A163" s="10">
        <v>0.22220000000000001</v>
      </c>
      <c r="B163" s="9">
        <v>5.0790769999999996E-4</v>
      </c>
      <c r="C163" s="9">
        <v>6.3963759999999996E-5</v>
      </c>
      <c r="E163" s="3">
        <f>I$8*GNOM!$G163+I$9*GNOM!$H163+I$10*GNOM!$I163+I$12</f>
        <v>4.7050263451673714E-4</v>
      </c>
      <c r="F163" s="3">
        <f t="shared" si="8"/>
        <v>0.34197382702905527</v>
      </c>
      <c r="K163" s="10">
        <v>0.22220000000000001</v>
      </c>
      <c r="L163" s="9">
        <v>6.9346779999999997E-4</v>
      </c>
      <c r="M163" s="9">
        <v>6.4068450000000002E-5</v>
      </c>
      <c r="O163" s="3">
        <f>S$8*GNOM!$G163+S$9*GNOM!$H163+S$10*GNOM!$I163+S$12</f>
        <v>6.9300934491206285E-4</v>
      </c>
      <c r="P163" s="3">
        <f t="shared" si="9"/>
        <v>5.1204149771664722E-5</v>
      </c>
      <c r="U163" s="10">
        <v>0.22220000000000001</v>
      </c>
      <c r="V163" s="9">
        <v>9.7977510000000004E-4</v>
      </c>
      <c r="W163" s="9">
        <v>6.450491E-5</v>
      </c>
      <c r="Y163" s="3">
        <f>AC$8*GNOM!$G163+AC$9*GNOM!$H163+AC$10*GNOM!$I163+AC$12</f>
        <v>8.9262460673886657E-4</v>
      </c>
      <c r="Z163" s="3">
        <f t="shared" si="10"/>
        <v>1.8253836312515213</v>
      </c>
      <c r="AE163" s="10">
        <v>0.22220000000000001</v>
      </c>
      <c r="AF163" s="9">
        <v>9.9470900000000009E-4</v>
      </c>
      <c r="AG163" s="9">
        <v>6.7138320000000002E-5</v>
      </c>
      <c r="AI163" s="3">
        <f>AM$8*GNOM!$G163+AM$9*GNOM!$H163+AM$10*GNOM!$I163+AM$12</f>
        <v>9.3360059225522862E-4</v>
      </c>
      <c r="AJ163" s="3">
        <f t="shared" si="11"/>
        <v>0.82843987821555409</v>
      </c>
      <c r="AO163" s="10"/>
      <c r="AP163" s="10"/>
      <c r="AQ163" s="10"/>
      <c r="AS163" s="3"/>
      <c r="AT163" s="3"/>
    </row>
    <row r="164" spans="1:46" x14ac:dyDescent="0.25">
      <c r="A164" s="10">
        <v>0.22353000000000001</v>
      </c>
      <c r="B164" s="9">
        <v>4.9164409999999999E-4</v>
      </c>
      <c r="C164" s="9">
        <v>6.178608E-5</v>
      </c>
      <c r="E164" s="3">
        <f>I$8*GNOM!$G164+I$9*GNOM!$H164+I$10*GNOM!$I164+I$12</f>
        <v>4.6593963975533634E-4</v>
      </c>
      <c r="F164" s="3">
        <f t="shared" si="8"/>
        <v>0.17307553897502725</v>
      </c>
      <c r="K164" s="10">
        <v>0.22353000000000001</v>
      </c>
      <c r="L164" s="9">
        <v>7.0363299999999995E-4</v>
      </c>
      <c r="M164" s="9">
        <v>6.2191279999999994E-5</v>
      </c>
      <c r="O164" s="3">
        <f>S$8*GNOM!$G164+S$9*GNOM!$H164+S$10*GNOM!$I164+S$12</f>
        <v>6.8649625626009396E-4</v>
      </c>
      <c r="P164" s="3">
        <f t="shared" si="9"/>
        <v>7.5927240122164286E-2</v>
      </c>
      <c r="U164" s="10">
        <v>0.22353000000000001</v>
      </c>
      <c r="V164" s="9">
        <v>9.2685059999999999E-4</v>
      </c>
      <c r="W164" s="9">
        <v>6.1784489999999997E-5</v>
      </c>
      <c r="Y164" s="3">
        <f>AC$8*GNOM!$G164+AC$9*GNOM!$H164+AC$10*GNOM!$I164+AC$12</f>
        <v>8.8399967374567124E-4</v>
      </c>
      <c r="Z164" s="3">
        <f t="shared" si="10"/>
        <v>0.48101818537671387</v>
      </c>
      <c r="AE164" s="10">
        <v>0.22353000000000001</v>
      </c>
      <c r="AF164" s="9">
        <v>9.9283719999999995E-4</v>
      </c>
      <c r="AG164" s="9">
        <v>6.4438949999999994E-5</v>
      </c>
      <c r="AI164" s="3">
        <f>AM$8*GNOM!$G164+AM$9*GNOM!$H164+AM$10*GNOM!$I164+AM$12</f>
        <v>9.237018427893075E-4</v>
      </c>
      <c r="AJ164" s="3">
        <f t="shared" si="11"/>
        <v>1.1510747089220603</v>
      </c>
      <c r="AO164" s="10"/>
      <c r="AP164" s="10"/>
      <c r="AQ164" s="10"/>
      <c r="AS164" s="3"/>
      <c r="AT164" s="3"/>
    </row>
    <row r="165" spans="1:46" x14ac:dyDescent="0.25">
      <c r="A165" s="10">
        <v>0.22486999999999999</v>
      </c>
      <c r="B165" s="9">
        <v>4.433552E-4</v>
      </c>
      <c r="C165" s="9">
        <v>6.2847940000000001E-5</v>
      </c>
      <c r="E165" s="3">
        <f>I$8*GNOM!$G165+I$9*GNOM!$H165+I$10*GNOM!$I165+I$12</f>
        <v>4.6139649624938727E-4</v>
      </c>
      <c r="F165" s="3">
        <f t="shared" si="8"/>
        <v>8.2404965444748526E-2</v>
      </c>
      <c r="K165" s="10">
        <v>0.22486999999999999</v>
      </c>
      <c r="L165" s="9">
        <v>6.7594689999999995E-4</v>
      </c>
      <c r="M165" s="9">
        <v>6.2748899999999998E-5</v>
      </c>
      <c r="O165" s="3">
        <f>S$8*GNOM!$G165+S$9*GNOM!$H165+S$10*GNOM!$I165+S$12</f>
        <v>6.8000744927500711E-4</v>
      </c>
      <c r="P165" s="3">
        <f t="shared" si="9"/>
        <v>4.1875242608640515E-3</v>
      </c>
      <c r="U165" s="10">
        <v>0.22486999999999999</v>
      </c>
      <c r="V165" s="9">
        <v>9.1726220000000003E-4</v>
      </c>
      <c r="W165" s="9">
        <v>6.3189069999999999E-5</v>
      </c>
      <c r="Y165" s="3">
        <f>AC$8*GNOM!$G165+AC$9*GNOM!$H165+AC$10*GNOM!$I165+AC$12</f>
        <v>8.7541142445599757E-4</v>
      </c>
      <c r="Z165" s="3">
        <f t="shared" si="10"/>
        <v>0.43865500969810428</v>
      </c>
      <c r="AE165" s="10">
        <v>0.22486999999999999</v>
      </c>
      <c r="AF165" s="9">
        <v>9.7903440000000007E-4</v>
      </c>
      <c r="AG165" s="9">
        <v>6.5065780000000002E-5</v>
      </c>
      <c r="AI165" s="3">
        <f>AM$8*GNOM!$G165+AM$9*GNOM!$H165+AM$10*GNOM!$I165+AM$12</f>
        <v>9.1381087813328335E-4</v>
      </c>
      <c r="AJ165" s="3">
        <f t="shared" si="11"/>
        <v>1.0048545664719988</v>
      </c>
      <c r="AO165" s="10"/>
      <c r="AP165" s="10"/>
      <c r="AQ165" s="10"/>
      <c r="AS165" s="3"/>
      <c r="AT165" s="3"/>
    </row>
    <row r="166" spans="1:46" x14ac:dyDescent="0.25">
      <c r="A166" s="10">
        <v>0.22620000000000001</v>
      </c>
      <c r="B166" s="9">
        <v>4.8771079999999998E-4</v>
      </c>
      <c r="C166" s="9">
        <v>5.912393E-5</v>
      </c>
      <c r="E166" s="3">
        <f>I$8*GNOM!$G166+I$9*GNOM!$H166+I$10*GNOM!$I166+I$12</f>
        <v>4.5706187699180723E-4</v>
      </c>
      <c r="F166" s="3">
        <f t="shared" si="8"/>
        <v>0.268722386680671</v>
      </c>
      <c r="K166" s="10">
        <v>0.22620000000000001</v>
      </c>
      <c r="L166" s="9">
        <v>7.2924559999999999E-4</v>
      </c>
      <c r="M166" s="9">
        <v>5.9997970000000002E-5</v>
      </c>
      <c r="O166" s="3">
        <f>S$8*GNOM!$G166+S$9*GNOM!$H166+S$10*GNOM!$I166+S$12</f>
        <v>6.7373280703786668E-4</v>
      </c>
      <c r="P166" s="3">
        <f t="shared" si="9"/>
        <v>0.85607742205246673</v>
      </c>
      <c r="U166" s="10">
        <v>0.22620000000000001</v>
      </c>
      <c r="V166" s="9">
        <v>9.589733E-4</v>
      </c>
      <c r="W166" s="9">
        <v>5.9481119999999997E-5</v>
      </c>
      <c r="Y166" s="3">
        <f>AC$8*GNOM!$G166+AC$9*GNOM!$H166+AC$10*GNOM!$I166+AC$12</f>
        <v>8.670444711341049E-4</v>
      </c>
      <c r="Z166" s="3">
        <f t="shared" si="10"/>
        <v>2.3886096355525748</v>
      </c>
      <c r="AE166" s="10">
        <v>0.22620000000000001</v>
      </c>
      <c r="AF166" s="9">
        <v>9.8632420000000008E-4</v>
      </c>
      <c r="AG166" s="9">
        <v>6.296474E-5</v>
      </c>
      <c r="AI166" s="3">
        <f>AM$8*GNOM!$G166+AM$9*GNOM!$H166+AM$10*GNOM!$I166+AM$12</f>
        <v>9.0414061725443344E-4</v>
      </c>
      <c r="AJ166" s="3">
        <f t="shared" si="11"/>
        <v>1.7036301271385503</v>
      </c>
      <c r="AO166" s="10"/>
      <c r="AP166" s="10"/>
      <c r="AQ166" s="10"/>
      <c r="AS166" s="3"/>
      <c r="AT166" s="3"/>
    </row>
    <row r="167" spans="1:46" x14ac:dyDescent="0.25">
      <c r="A167" s="10">
        <v>0.22753000000000001</v>
      </c>
      <c r="B167" s="9">
        <v>4.3387789999999997E-4</v>
      </c>
      <c r="C167" s="9">
        <v>6.0178279999999998E-5</v>
      </c>
      <c r="E167" s="3">
        <f>I$8*GNOM!$G167+I$9*GNOM!$H167+I$10*GNOM!$I167+I$12</f>
        <v>4.5285737347988317E-4</v>
      </c>
      <c r="F167" s="3">
        <f t="shared" si="8"/>
        <v>9.9469235287610563E-2</v>
      </c>
      <c r="K167" s="10">
        <v>0.22753000000000001</v>
      </c>
      <c r="L167" s="9">
        <v>6.3321670000000005E-4</v>
      </c>
      <c r="M167" s="9">
        <v>6.0314679999999999E-5</v>
      </c>
      <c r="O167" s="3">
        <f>S$8*GNOM!$G167+S$9*GNOM!$H167+S$10*GNOM!$I167+S$12</f>
        <v>6.6760820815094037E-4</v>
      </c>
      <c r="P167" s="3">
        <f t="shared" si="9"/>
        <v>0.32512950750638181</v>
      </c>
      <c r="U167" s="10">
        <v>0.22753000000000001</v>
      </c>
      <c r="V167" s="9">
        <v>8.8166389999999996E-4</v>
      </c>
      <c r="W167" s="9">
        <v>6.1224700000000004E-5</v>
      </c>
      <c r="Y167" s="3">
        <f>AC$8*GNOM!$G167+AC$9*GNOM!$H167+AC$10*GNOM!$I167+AC$12</f>
        <v>8.5885275540753298E-4</v>
      </c>
      <c r="Z167" s="3">
        <f t="shared" si="10"/>
        <v>0.13881641463696803</v>
      </c>
      <c r="AE167" s="10">
        <v>0.22753000000000001</v>
      </c>
      <c r="AF167" s="9">
        <v>9.104076E-4</v>
      </c>
      <c r="AG167" s="9">
        <v>6.3073280000000003E-5</v>
      </c>
      <c r="AI167" s="3">
        <f>AM$8*GNOM!$G167+AM$9*GNOM!$H167+AM$10*GNOM!$I167+AM$12</f>
        <v>8.9464350179093409E-4</v>
      </c>
      <c r="AJ167" s="3">
        <f t="shared" si="11"/>
        <v>6.2466537131369369E-2</v>
      </c>
      <c r="AO167" s="10"/>
      <c r="AP167" s="10"/>
      <c r="AQ167" s="10"/>
      <c r="AS167" s="3"/>
      <c r="AT167" s="3"/>
    </row>
    <row r="168" spans="1:46" x14ac:dyDescent="0.25">
      <c r="A168" s="10">
        <v>0.22886999999999999</v>
      </c>
      <c r="B168" s="9">
        <v>4.7151559999999998E-4</v>
      </c>
      <c r="C168" s="9">
        <v>5.966173E-5</v>
      </c>
      <c r="E168" s="3">
        <f>I$8*GNOM!$G168+I$9*GNOM!$H168+I$10*GNOM!$I168+I$12</f>
        <v>4.4873650948628013E-4</v>
      </c>
      <c r="F168" s="3">
        <f t="shared" si="8"/>
        <v>0.14577433732834885</v>
      </c>
      <c r="K168" s="10">
        <v>0.22886999999999999</v>
      </c>
      <c r="L168" s="9">
        <v>6.6838789999999998E-4</v>
      </c>
      <c r="M168" s="9">
        <v>6.0083369999999999E-5</v>
      </c>
      <c r="O168" s="3">
        <f>S$8*GNOM!$G168+S$9*GNOM!$H168+S$10*GNOM!$I168+S$12</f>
        <v>6.61539012693856E-4</v>
      </c>
      <c r="P168" s="3">
        <f t="shared" si="9"/>
        <v>1.2993659237393797E-2</v>
      </c>
      <c r="U168" s="10">
        <v>0.22886999999999999</v>
      </c>
      <c r="V168" s="9">
        <v>9.3790439999999996E-4</v>
      </c>
      <c r="W168" s="9">
        <v>6.057865E-5</v>
      </c>
      <c r="Y168" s="3">
        <f>AC$8*GNOM!$G168+AC$9*GNOM!$H168+AC$10*GNOM!$I168+AC$12</f>
        <v>8.5069434597855812E-4</v>
      </c>
      <c r="Z168" s="3">
        <f t="shared" si="10"/>
        <v>2.0724970897873503</v>
      </c>
      <c r="AE168" s="10">
        <v>0.22886999999999999</v>
      </c>
      <c r="AF168" s="9">
        <v>9.559487E-4</v>
      </c>
      <c r="AG168" s="9">
        <v>6.2120819999999998E-5</v>
      </c>
      <c r="AI168" s="3">
        <f>AM$8*GNOM!$G168+AM$9*GNOM!$H168+AM$10*GNOM!$I168+AM$12</f>
        <v>8.8512578960670148E-4</v>
      </c>
      <c r="AJ168" s="3">
        <f t="shared" si="11"/>
        <v>1.2997899650378881</v>
      </c>
      <c r="AO168" s="10"/>
      <c r="AP168" s="10"/>
      <c r="AQ168" s="10"/>
      <c r="AS168" s="3"/>
      <c r="AT168" s="3"/>
    </row>
    <row r="169" spans="1:46" x14ac:dyDescent="0.25">
      <c r="A169" s="10">
        <v>0.23019999999999999</v>
      </c>
      <c r="B169" s="9">
        <v>4.4763620000000002E-4</v>
      </c>
      <c r="C169" s="9">
        <v>5.9841420000000001E-5</v>
      </c>
      <c r="E169" s="3">
        <f>I$8*GNOM!$G169+I$9*GNOM!$H169+I$10*GNOM!$I169+I$12</f>
        <v>4.4471390525084185E-4</v>
      </c>
      <c r="F169" s="3">
        <f t="shared" si="8"/>
        <v>2.3847576707102342E-3</v>
      </c>
      <c r="K169" s="10">
        <v>0.23019999999999999</v>
      </c>
      <c r="L169" s="9">
        <v>5.9379400000000003E-4</v>
      </c>
      <c r="M169" s="9">
        <v>6.0125409999999999E-5</v>
      </c>
      <c r="O169" s="3">
        <f>S$8*GNOM!$G169+S$9*GNOM!$H169+S$10*GNOM!$I169+S$12</f>
        <v>6.5555822030138606E-4</v>
      </c>
      <c r="P169" s="3">
        <f t="shared" si="9"/>
        <v>1.0552559873105509</v>
      </c>
      <c r="U169" s="10">
        <v>0.23019999999999999</v>
      </c>
      <c r="V169" s="9">
        <v>8.9592969999999997E-4</v>
      </c>
      <c r="W169" s="9">
        <v>6.0206259999999997E-5</v>
      </c>
      <c r="Y169" s="3">
        <f>AC$8*GNOM!$G169+AC$9*GNOM!$H169+AC$10*GNOM!$I169+AC$12</f>
        <v>8.4261867862556585E-4</v>
      </c>
      <c r="Z169" s="3">
        <f t="shared" si="10"/>
        <v>0.78406254295895328</v>
      </c>
      <c r="AE169" s="10">
        <v>0.23019999999999999</v>
      </c>
      <c r="AF169" s="9">
        <v>9.1831530000000005E-4</v>
      </c>
      <c r="AG169" s="9">
        <v>6.2455339999999994E-5</v>
      </c>
      <c r="AI169" s="3">
        <f>AM$8*GNOM!$G169+AM$9*GNOM!$H169+AM$10*GNOM!$I169+AM$12</f>
        <v>8.7566342059418984E-4</v>
      </c>
      <c r="AJ169" s="3">
        <f t="shared" si="11"/>
        <v>0.46637707178359411</v>
      </c>
      <c r="AO169" s="10"/>
      <c r="AP169" s="10"/>
      <c r="AQ169" s="10"/>
      <c r="AS169" s="3"/>
      <c r="AT169" s="3"/>
    </row>
    <row r="170" spans="1:46" x14ac:dyDescent="0.25">
      <c r="A170" s="10">
        <v>0.23153000000000001</v>
      </c>
      <c r="B170" s="9">
        <v>4.4204379999999998E-4</v>
      </c>
      <c r="C170" s="9">
        <v>6.5125070000000002E-5</v>
      </c>
      <c r="E170" s="3">
        <f>I$8*GNOM!$G170+I$9*GNOM!$H170+I$10*GNOM!$I170+I$12</f>
        <v>4.4082141676105957E-4</v>
      </c>
      <c r="F170" s="3">
        <f t="shared" si="8"/>
        <v>3.5230464272162978E-4</v>
      </c>
      <c r="K170" s="10">
        <v>0.23153000000000001</v>
      </c>
      <c r="L170" s="9">
        <v>6.1761879999999996E-4</v>
      </c>
      <c r="M170" s="9">
        <v>6.5268830000000003E-5</v>
      </c>
      <c r="O170" s="3">
        <f>S$8*GNOM!$G170+S$9*GNOM!$H170+S$10*GNOM!$I170+S$12</f>
        <v>6.4972747125913014E-4</v>
      </c>
      <c r="P170" s="3">
        <f t="shared" si="9"/>
        <v>0.24200983304997437</v>
      </c>
      <c r="U170" s="10">
        <v>0.23153000000000001</v>
      </c>
      <c r="V170" s="9">
        <v>8.6488530000000002E-4</v>
      </c>
      <c r="W170" s="9">
        <v>6.5403339999999994E-5</v>
      </c>
      <c r="Y170" s="3">
        <f>AC$8*GNOM!$G170+AC$9*GNOM!$H170+AC$10*GNOM!$I170+AC$12</f>
        <v>8.3471824886789398E-4</v>
      </c>
      <c r="Z170" s="3">
        <f t="shared" si="10"/>
        <v>0.21274818522304326</v>
      </c>
      <c r="AE170" s="10">
        <v>0.23153000000000001</v>
      </c>
      <c r="AF170" s="9">
        <v>9.0838690000000005E-4</v>
      </c>
      <c r="AG170" s="9">
        <v>6.8372030000000004E-5</v>
      </c>
      <c r="AI170" s="3">
        <f>AM$8*GNOM!$G170+AM$9*GNOM!$H170+AM$10*GNOM!$I170+AM$12</f>
        <v>8.6637419699702866E-4</v>
      </c>
      <c r="AJ170" s="3">
        <f t="shared" si="11"/>
        <v>0.3775759283828376</v>
      </c>
      <c r="AO170" s="10"/>
      <c r="AP170" s="10"/>
      <c r="AQ170" s="10"/>
      <c r="AS170" s="3"/>
      <c r="AT170" s="3"/>
    </row>
    <row r="171" spans="1:46" x14ac:dyDescent="0.25">
      <c r="A171" s="10">
        <v>0.23286999999999999</v>
      </c>
      <c r="B171" s="9">
        <v>3.9027549999999999E-4</v>
      </c>
      <c r="C171" s="9">
        <v>6.063571E-5</v>
      </c>
      <c r="E171" s="3">
        <f>I$8*GNOM!$G171+I$9*GNOM!$H171+I$10*GNOM!$I171+I$12</f>
        <v>4.368824520439423E-4</v>
      </c>
      <c r="F171" s="3">
        <f t="shared" si="8"/>
        <v>0.59080541909103068</v>
      </c>
      <c r="K171" s="10">
        <v>0.23286999999999999</v>
      </c>
      <c r="L171" s="9">
        <v>6.4698510000000002E-4</v>
      </c>
      <c r="M171" s="9">
        <v>6.0669009999999999E-5</v>
      </c>
      <c r="O171" s="3">
        <f>S$8*GNOM!$G171+S$9*GNOM!$H171+S$10*GNOM!$I171+S$12</f>
        <v>6.4380208229650215E-4</v>
      </c>
      <c r="P171" s="3">
        <f t="shared" si="9"/>
        <v>2.7526075192778159E-3</v>
      </c>
      <c r="U171" s="10">
        <v>0.23286999999999999</v>
      </c>
      <c r="V171" s="9">
        <v>8.924181E-4</v>
      </c>
      <c r="W171" s="9">
        <v>6.1327489999999998E-5</v>
      </c>
      <c r="Y171" s="3">
        <f>AC$8*GNOM!$G171+AC$9*GNOM!$H171+AC$10*GNOM!$I171+AC$12</f>
        <v>8.2667588781249889E-4</v>
      </c>
      <c r="Z171" s="3">
        <f t="shared" si="10"/>
        <v>1.1491540363680437</v>
      </c>
      <c r="AE171" s="10">
        <v>0.23286999999999999</v>
      </c>
      <c r="AF171" s="9">
        <v>8.9271819999999999E-4</v>
      </c>
      <c r="AG171" s="9">
        <v>6.2881549999999994E-5</v>
      </c>
      <c r="AI171" s="3">
        <f>AM$8*GNOM!$G171+AM$9*GNOM!$H171+AM$10*GNOM!$I171+AM$12</f>
        <v>8.5689123126378398E-4</v>
      </c>
      <c r="AJ171" s="3">
        <f t="shared" si="11"/>
        <v>0.32461878869467531</v>
      </c>
      <c r="AO171" s="10"/>
      <c r="AP171" s="10"/>
      <c r="AQ171" s="10"/>
      <c r="AS171" s="3"/>
      <c r="AT171" s="3"/>
    </row>
    <row r="172" spans="1:46" x14ac:dyDescent="0.25">
      <c r="A172" s="10">
        <v>0.23419999999999999</v>
      </c>
      <c r="B172" s="9">
        <v>4.4048269999999998E-4</v>
      </c>
      <c r="C172" s="9">
        <v>5.8773059999999999E-5</v>
      </c>
      <c r="E172" s="3">
        <f>I$8*GNOM!$G172+I$9*GNOM!$H172+I$10*GNOM!$I172+I$12</f>
        <v>4.3296333858227677E-4</v>
      </c>
      <c r="F172" s="3">
        <f t="shared" si="8"/>
        <v>1.6368365492881069E-2</v>
      </c>
      <c r="K172" s="10">
        <v>0.23419999999999999</v>
      </c>
      <c r="L172" s="9">
        <v>6.3844249999999998E-4</v>
      </c>
      <c r="M172" s="9">
        <v>5.9515719999999998E-5</v>
      </c>
      <c r="O172" s="3">
        <f>S$8*GNOM!$G172+S$9*GNOM!$H172+S$10*GNOM!$I172+S$12</f>
        <v>6.3790097500075608E-4</v>
      </c>
      <c r="P172" s="3">
        <f t="shared" si="9"/>
        <v>8.2789190668505029E-5</v>
      </c>
      <c r="U172" s="10">
        <v>0.23419999999999999</v>
      </c>
      <c r="V172" s="9">
        <v>9.3563809999999996E-4</v>
      </c>
      <c r="W172" s="9">
        <v>6.0334989999999997E-5</v>
      </c>
      <c r="Y172" s="3">
        <f>AC$8*GNOM!$G172+AC$9*GNOM!$H172+AC$10*GNOM!$I172+AC$12</f>
        <v>8.1867021046062546E-4</v>
      </c>
      <c r="Z172" s="3">
        <f t="shared" si="10"/>
        <v>3.7583291961916205</v>
      </c>
      <c r="AE172" s="10">
        <v>0.23419999999999999</v>
      </c>
      <c r="AF172" s="9">
        <v>9.4236950000000004E-4</v>
      </c>
      <c r="AG172" s="9">
        <v>6.2615569999999995E-5</v>
      </c>
      <c r="AI172" s="3">
        <f>AM$8*GNOM!$G172+AM$9*GNOM!$H172+AM$10*GNOM!$I172+AM$12</f>
        <v>8.4741605034043617E-4</v>
      </c>
      <c r="AJ172" s="3">
        <f t="shared" si="11"/>
        <v>2.299623922025869</v>
      </c>
      <c r="AO172" s="10"/>
      <c r="AP172" s="10"/>
      <c r="AQ172" s="10"/>
      <c r="AS172" s="3"/>
      <c r="AT172" s="3"/>
    </row>
    <row r="173" spans="1:46" x14ac:dyDescent="0.25">
      <c r="A173" s="10">
        <v>0.23552999999999999</v>
      </c>
      <c r="B173" s="9">
        <v>4.8125099999999998E-4</v>
      </c>
      <c r="C173" s="9">
        <v>6.3327909999999995E-5</v>
      </c>
      <c r="E173" s="3">
        <f>I$8*GNOM!$G173+I$9*GNOM!$H173+I$10*GNOM!$I173+I$12</f>
        <v>4.2912263362332426E-4</v>
      </c>
      <c r="F173" s="3">
        <f t="shared" si="8"/>
        <v>0.67757585127433351</v>
      </c>
      <c r="K173" s="10">
        <v>0.23552999999999999</v>
      </c>
      <c r="L173" s="9">
        <v>6.6070259999999998E-4</v>
      </c>
      <c r="M173" s="9">
        <v>6.3233310000000004E-5</v>
      </c>
      <c r="O173" s="3">
        <f>S$8*GNOM!$G173+S$9*GNOM!$H173+S$10*GNOM!$I173+S$12</f>
        <v>6.3206398910274251E-4</v>
      </c>
      <c r="P173" s="3">
        <f t="shared" si="9"/>
        <v>0.20512191668357094</v>
      </c>
      <c r="U173" s="10">
        <v>0.23552999999999999</v>
      </c>
      <c r="V173" s="9">
        <v>8.9452610000000001E-4</v>
      </c>
      <c r="W173" s="9">
        <v>6.3352389999999999E-5</v>
      </c>
      <c r="Y173" s="3">
        <f>AC$8*GNOM!$G173+AC$9*GNOM!$H173+AC$10*GNOM!$I173+AC$12</f>
        <v>8.1071059148121272E-4</v>
      </c>
      <c r="Z173" s="3">
        <f t="shared" si="10"/>
        <v>1.7503413857912751</v>
      </c>
      <c r="AE173" s="10">
        <v>0.23552999999999999</v>
      </c>
      <c r="AF173" s="9">
        <v>9.0376490000000002E-4</v>
      </c>
      <c r="AG173" s="9">
        <v>6.5438890000000001E-5</v>
      </c>
      <c r="AI173" s="3">
        <f>AM$8*GNOM!$G173+AM$9*GNOM!$H173+AM$10*GNOM!$I173+AM$12</f>
        <v>8.3798842777891235E-4</v>
      </c>
      <c r="AJ173" s="3">
        <f t="shared" si="11"/>
        <v>1.0103440926502767</v>
      </c>
      <c r="AO173" s="10"/>
      <c r="AP173" s="10"/>
      <c r="AQ173" s="10"/>
      <c r="AS173" s="3"/>
      <c r="AT173" s="3"/>
    </row>
    <row r="174" spans="1:46" x14ac:dyDescent="0.25">
      <c r="A174" s="10">
        <v>0.23685999999999999</v>
      </c>
      <c r="B174" s="9">
        <v>4.3437450000000002E-4</v>
      </c>
      <c r="C174" s="9">
        <v>6.0196050000000001E-5</v>
      </c>
      <c r="E174" s="3">
        <f>I$8*GNOM!$G174+I$9*GNOM!$H174+I$10*GNOM!$I174+I$12</f>
        <v>4.2535610267057072E-4</v>
      </c>
      <c r="F174" s="3">
        <f t="shared" si="8"/>
        <v>2.244516189428113E-2</v>
      </c>
      <c r="K174" s="10">
        <v>0.23685999999999999</v>
      </c>
      <c r="L174" s="9">
        <v>6.2502239999999995E-4</v>
      </c>
      <c r="M174" s="9">
        <v>6.0423970000000001E-5</v>
      </c>
      <c r="O174" s="3">
        <f>S$8*GNOM!$G174+S$9*GNOM!$H174+S$10*GNOM!$I174+S$12</f>
        <v>6.2633284784014732E-4</v>
      </c>
      <c r="P174" s="3">
        <f t="shared" si="9"/>
        <v>4.7034980316122791E-4</v>
      </c>
      <c r="U174" s="10">
        <v>0.23685999999999999</v>
      </c>
      <c r="V174" s="9">
        <v>8.4837219999999997E-4</v>
      </c>
      <c r="W174" s="9">
        <v>6.0584400000000002E-5</v>
      </c>
      <c r="Y174" s="3">
        <f>AC$8*GNOM!$G174+AC$9*GNOM!$H174+AC$10*GNOM!$I174+AC$12</f>
        <v>8.0291045939074994E-4</v>
      </c>
      <c r="Z174" s="3">
        <f t="shared" si="10"/>
        <v>0.56308051219855471</v>
      </c>
      <c r="AE174" s="10">
        <v>0.23685999999999999</v>
      </c>
      <c r="AF174" s="9">
        <v>8.6297170000000005E-4</v>
      </c>
      <c r="AG174" s="9">
        <v>6.3304849999999994E-5</v>
      </c>
      <c r="AI174" s="3">
        <f>AM$8*GNOM!$G174+AM$9*GNOM!$H174+AM$10*GNOM!$I174+AM$12</f>
        <v>8.2866009953953389E-4</v>
      </c>
      <c r="AJ174" s="3">
        <f t="shared" si="11"/>
        <v>0.29377036587131156</v>
      </c>
      <c r="AO174" s="10"/>
      <c r="AP174" s="10"/>
      <c r="AQ174" s="10"/>
      <c r="AS174" s="3"/>
      <c r="AT174" s="3"/>
    </row>
    <row r="175" spans="1:46" x14ac:dyDescent="0.25">
      <c r="A175" s="10">
        <v>0.2382</v>
      </c>
      <c r="B175" s="9">
        <v>4.9521169999999998E-4</v>
      </c>
      <c r="C175" s="9">
        <v>5.9393610000000001E-5</v>
      </c>
      <c r="E175" s="3">
        <f>I$8*GNOM!$G175+I$9*GNOM!$H175+I$10*GNOM!$I175+I$12</f>
        <v>4.2133365101090553E-4</v>
      </c>
      <c r="F175" s="3">
        <f t="shared" si="8"/>
        <v>1.5472175746326233</v>
      </c>
      <c r="K175" s="10">
        <v>0.2382</v>
      </c>
      <c r="L175" s="9">
        <v>6.8204569999999996E-4</v>
      </c>
      <c r="M175" s="9">
        <v>5.9356779999999999E-5</v>
      </c>
      <c r="O175" s="3">
        <f>S$8*GNOM!$G175+S$9*GNOM!$H175+S$10*GNOM!$I175+S$12</f>
        <v>6.2016773783119873E-4</v>
      </c>
      <c r="P175" s="3">
        <f t="shared" si="9"/>
        <v>1.086754228834967</v>
      </c>
      <c r="U175" s="10">
        <v>0.2382</v>
      </c>
      <c r="V175" s="9">
        <v>9.1325179999999996E-4</v>
      </c>
      <c r="W175" s="9">
        <v>5.9431349999999998E-5</v>
      </c>
      <c r="Y175" s="3">
        <f>AC$8*GNOM!$G175+AC$9*GNOM!$H175+AC$10*GNOM!$I175+AC$12</f>
        <v>7.9445805514855581E-4</v>
      </c>
      <c r="Z175" s="3">
        <f t="shared" si="10"/>
        <v>3.9953603512439209</v>
      </c>
      <c r="AE175" s="10">
        <v>0.2382</v>
      </c>
      <c r="AF175" s="9">
        <v>8.9382239999999998E-4</v>
      </c>
      <c r="AG175" s="9">
        <v>6.3387720000000004E-5</v>
      </c>
      <c r="AI175" s="3">
        <f>AM$8*GNOM!$G175+AM$9*GNOM!$H175+AM$10*GNOM!$I175+AM$12</f>
        <v>8.186697584912434E-4</v>
      </c>
      <c r="AJ175" s="3">
        <f t="shared" si="11"/>
        <v>1.4056533705826884</v>
      </c>
      <c r="AO175" s="10"/>
      <c r="AP175" s="10"/>
      <c r="AQ175" s="10"/>
      <c r="AS175" s="3"/>
      <c r="AT175" s="3"/>
    </row>
    <row r="176" spans="1:46" x14ac:dyDescent="0.25">
      <c r="A176" s="10">
        <v>0.23952999999999999</v>
      </c>
      <c r="B176" s="9">
        <v>4.7220710000000002E-4</v>
      </c>
      <c r="C176" s="9">
        <v>6.0079489999999999E-5</v>
      </c>
      <c r="E176" s="3">
        <f>I$8*GNOM!$G176+I$9*GNOM!$H176+I$10*GNOM!$I176+I$12</f>
        <v>4.1741461383712659E-4</v>
      </c>
      <c r="F176" s="3">
        <f t="shared" si="8"/>
        <v>0.83174373534999047</v>
      </c>
      <c r="K176" s="10">
        <v>0.23952999999999999</v>
      </c>
      <c r="L176" s="9">
        <v>6.4815649999999995E-4</v>
      </c>
      <c r="M176" s="9">
        <v>5.9984100000000001E-5</v>
      </c>
      <c r="O176" s="3">
        <f>S$8*GNOM!$G176+S$9*GNOM!$H176+S$10*GNOM!$I176+S$12</f>
        <v>6.1417447172721349E-4</v>
      </c>
      <c r="P176" s="3">
        <f t="shared" si="9"/>
        <v>0.32094181149207934</v>
      </c>
      <c r="U176" s="10">
        <v>0.23952999999999999</v>
      </c>
      <c r="V176" s="9">
        <v>8.7303140000000005E-4</v>
      </c>
      <c r="W176" s="9">
        <v>5.935544E-5</v>
      </c>
      <c r="Y176" s="3">
        <f>AC$8*GNOM!$G176+AC$9*GNOM!$H176+AC$10*GNOM!$I176+AC$12</f>
        <v>7.8626400935208145E-4</v>
      </c>
      <c r="Z176" s="3">
        <f t="shared" si="10"/>
        <v>2.1369384665260047</v>
      </c>
      <c r="AE176" s="10">
        <v>0.23952999999999999</v>
      </c>
      <c r="AF176" s="9">
        <v>8.7552859999999997E-4</v>
      </c>
      <c r="AG176" s="9">
        <v>6.1550659999999997E-5</v>
      </c>
      <c r="AI176" s="3">
        <f>AM$8*GNOM!$G176+AM$9*GNOM!$H176+AM$10*GNOM!$I176+AM$12</f>
        <v>8.0893059155000627E-4</v>
      </c>
      <c r="AJ176" s="3">
        <f t="shared" si="11"/>
        <v>1.1707308322698722</v>
      </c>
      <c r="AO176" s="10"/>
      <c r="AP176" s="10"/>
      <c r="AQ176" s="10"/>
      <c r="AS176" s="3"/>
      <c r="AT176" s="3"/>
    </row>
    <row r="177" spans="1:46" x14ac:dyDescent="0.25">
      <c r="A177" s="10">
        <v>0.24085999999999999</v>
      </c>
      <c r="B177" s="9">
        <v>4.3426830000000002E-4</v>
      </c>
      <c r="C177" s="9">
        <v>5.9182389999999997E-5</v>
      </c>
      <c r="E177" s="3">
        <f>I$8*GNOM!$G177+I$9*GNOM!$H177+I$10*GNOM!$I177+I$12</f>
        <v>4.1336807642549571E-4</v>
      </c>
      <c r="F177" s="3">
        <f t="shared" si="8"/>
        <v>0.12471447551343097</v>
      </c>
      <c r="K177" s="10">
        <v>0.24085999999999999</v>
      </c>
      <c r="L177" s="9">
        <v>6.0687489999999996E-4</v>
      </c>
      <c r="M177" s="9">
        <v>5.9759500000000003E-5</v>
      </c>
      <c r="O177" s="3">
        <f>S$8*GNOM!$G177+S$9*GNOM!$H177+S$10*GNOM!$I177+S$12</f>
        <v>6.0802680328906884E-4</v>
      </c>
      <c r="P177" s="3">
        <f t="shared" si="9"/>
        <v>3.7155073639796675E-4</v>
      </c>
      <c r="U177" s="10">
        <v>0.24085999999999999</v>
      </c>
      <c r="V177" s="9">
        <v>8.4770229999999998E-4</v>
      </c>
      <c r="W177" s="9">
        <v>6.0010760000000002E-5</v>
      </c>
      <c r="Y177" s="3">
        <f>AC$8*GNOM!$G177+AC$9*GNOM!$H177+AC$10*GNOM!$I177+AC$12</f>
        <v>7.7788834992285503E-4</v>
      </c>
      <c r="Z177" s="3">
        <f t="shared" si="10"/>
        <v>1.3533999885043131</v>
      </c>
      <c r="AE177" s="10">
        <v>0.24085999999999999</v>
      </c>
      <c r="AF177" s="9">
        <v>8.0546679999999996E-4</v>
      </c>
      <c r="AG177" s="9">
        <v>6.1888640000000005E-5</v>
      </c>
      <c r="AI177" s="3">
        <f>AM$8*GNOM!$G177+AM$9*GNOM!$H177+AM$10*GNOM!$I177+AM$12</f>
        <v>7.9898420165214028E-4</v>
      </c>
      <c r="AJ177" s="3">
        <f t="shared" si="11"/>
        <v>1.0971761285137781E-2</v>
      </c>
      <c r="AO177" s="10"/>
      <c r="AP177" s="10"/>
      <c r="AQ177" s="10"/>
      <c r="AS177" s="3"/>
      <c r="AT177" s="3"/>
    </row>
    <row r="178" spans="1:46" x14ac:dyDescent="0.25">
      <c r="A178" s="10">
        <v>0.2422</v>
      </c>
      <c r="B178" s="9">
        <v>4.0975540000000001E-4</v>
      </c>
      <c r="C178" s="9">
        <v>5.8218769999999997E-5</v>
      </c>
      <c r="E178" s="3">
        <f>I$8*GNOM!$G178+I$9*GNOM!$H178+I$10*GNOM!$I178+I$12</f>
        <v>4.092724472787258E-4</v>
      </c>
      <c r="F178" s="3">
        <f t="shared" si="8"/>
        <v>6.8815010976178582E-5</v>
      </c>
      <c r="K178" s="10">
        <v>0.2422</v>
      </c>
      <c r="L178" s="9">
        <v>5.7847430000000004E-4</v>
      </c>
      <c r="M178" s="9">
        <v>5.8258979999999998E-5</v>
      </c>
      <c r="O178" s="3">
        <f>S$8*GNOM!$G178+S$9*GNOM!$H178+S$10*GNOM!$I178+S$12</f>
        <v>6.017888539144974E-4</v>
      </c>
      <c r="P178" s="3">
        <f t="shared" si="9"/>
        <v>0.16015056209658685</v>
      </c>
      <c r="U178" s="10">
        <v>0.2422</v>
      </c>
      <c r="V178" s="9">
        <v>8.2440539999999998E-4</v>
      </c>
      <c r="W178" s="9">
        <v>5.8767899999999997E-5</v>
      </c>
      <c r="Y178" s="3">
        <f>AC$8*GNOM!$G178+AC$9*GNOM!$H178+AC$10*GNOM!$I178+AC$12</f>
        <v>7.6937713523333702E-4</v>
      </c>
      <c r="Z178" s="3">
        <f t="shared" si="10"/>
        <v>0.87678132786893315</v>
      </c>
      <c r="AE178" s="10">
        <v>0.2422</v>
      </c>
      <c r="AF178" s="9">
        <v>8.5712889999999995E-4</v>
      </c>
      <c r="AG178" s="9">
        <v>6.1546999999999999E-5</v>
      </c>
      <c r="AI178" s="3">
        <f>AM$8*GNOM!$G178+AM$9*GNOM!$H178+AM$10*GNOM!$I178+AM$12</f>
        <v>7.8887814715946898E-4</v>
      </c>
      <c r="AJ178" s="3">
        <f t="shared" si="11"/>
        <v>1.2297054978905402</v>
      </c>
      <c r="AO178" s="10"/>
      <c r="AP178" s="10"/>
      <c r="AQ178" s="10"/>
      <c r="AS178" s="3"/>
      <c r="AT178" s="3"/>
    </row>
    <row r="179" spans="1:46" x14ac:dyDescent="0.25">
      <c r="A179" s="10">
        <v>0.24353</v>
      </c>
      <c r="B179" s="9">
        <v>4.3190779999999998E-4</v>
      </c>
      <c r="C179" s="9">
        <v>6.0003999999999997E-5</v>
      </c>
      <c r="E179" s="3">
        <f>I$8*GNOM!$G179+I$9*GNOM!$H179+I$10*GNOM!$I179+I$12</f>
        <v>4.05237990887021E-4</v>
      </c>
      <c r="F179" s="3">
        <f t="shared" si="8"/>
        <v>0.19755108067866492</v>
      </c>
      <c r="K179" s="10">
        <v>0.24353</v>
      </c>
      <c r="L179" s="9">
        <v>6.0223779999999999E-4</v>
      </c>
      <c r="M179" s="9">
        <v>6.0149850000000001E-5</v>
      </c>
      <c r="O179" s="3">
        <f>S$8*GNOM!$G179+S$9*GNOM!$H179+S$10*GNOM!$I179+S$12</f>
        <v>5.9558638528683114E-4</v>
      </c>
      <c r="P179" s="3">
        <f t="shared" si="9"/>
        <v>1.2228099284162965E-2</v>
      </c>
      <c r="U179" s="10">
        <v>0.24353</v>
      </c>
      <c r="V179" s="9">
        <v>8.2109749999999997E-4</v>
      </c>
      <c r="W179" s="9">
        <v>6.0634090000000002E-5</v>
      </c>
      <c r="Y179" s="3">
        <f>AC$8*GNOM!$G179+AC$9*GNOM!$H179+AC$10*GNOM!$I179+AC$12</f>
        <v>7.608689191753264E-4</v>
      </c>
      <c r="Z179" s="3">
        <f t="shared" si="10"/>
        <v>0.98666911001729884</v>
      </c>
      <c r="AE179" s="10">
        <v>0.24353</v>
      </c>
      <c r="AF179" s="9">
        <v>8.346963E-4</v>
      </c>
      <c r="AG179" s="9">
        <v>6.2698689999999996E-5</v>
      </c>
      <c r="AI179" s="3">
        <f>AM$8*GNOM!$G179+AM$9*GNOM!$H179+AM$10*GNOM!$I179+AM$12</f>
        <v>7.7877778867744619E-4</v>
      </c>
      <c r="AJ179" s="3">
        <f t="shared" si="11"/>
        <v>0.79541589995068152</v>
      </c>
      <c r="AO179" s="10"/>
      <c r="AP179" s="10"/>
      <c r="AQ179" s="10"/>
      <c r="AS179" s="3"/>
      <c r="AT179" s="3"/>
    </row>
    <row r="180" spans="1:46" x14ac:dyDescent="0.25">
      <c r="A180" s="10">
        <v>0.24485999999999999</v>
      </c>
      <c r="B180" s="9">
        <v>4.1030729999999999E-4</v>
      </c>
      <c r="C180" s="9">
        <v>5.8190860000000003E-5</v>
      </c>
      <c r="E180" s="3">
        <f>I$8*GNOM!$G180+I$9*GNOM!$H180+I$10*GNOM!$I180+I$12</f>
        <v>4.0105879850981657E-4</v>
      </c>
      <c r="F180" s="3">
        <f t="shared" si="8"/>
        <v>2.5259990938650671E-2</v>
      </c>
      <c r="K180" s="10">
        <v>0.24485999999999999</v>
      </c>
      <c r="L180" s="9">
        <v>5.2453959999999996E-4</v>
      </c>
      <c r="M180" s="9">
        <v>5.7830720000000003E-5</v>
      </c>
      <c r="O180" s="3">
        <f>S$8*GNOM!$G180+S$9*GNOM!$H180+S$10*GNOM!$I180+S$12</f>
        <v>5.8920087367417848E-4</v>
      </c>
      <c r="P180" s="3">
        <f t="shared" si="9"/>
        <v>1.2501764426801665</v>
      </c>
      <c r="U180" s="10">
        <v>0.24485999999999999</v>
      </c>
      <c r="V180" s="9">
        <v>7.7862039999999997E-4</v>
      </c>
      <c r="W180" s="9">
        <v>5.8886930000000002E-5</v>
      </c>
      <c r="Y180" s="3">
        <f>AC$8*GNOM!$G180+AC$9*GNOM!$H180+AC$10*GNOM!$I180+AC$12</f>
        <v>7.5213602974361017E-4</v>
      </c>
      <c r="Z180" s="3">
        <f t="shared" si="10"/>
        <v>0.20227465754202895</v>
      </c>
      <c r="AE180" s="10">
        <v>0.24485999999999999</v>
      </c>
      <c r="AF180" s="9">
        <v>7.9713539999999995E-4</v>
      </c>
      <c r="AG180" s="9">
        <v>6.077132E-5</v>
      </c>
      <c r="AI180" s="3">
        <f>AM$8*GNOM!$G180+AM$9*GNOM!$H180+AM$10*GNOM!$I180+AM$12</f>
        <v>7.6842834488761861E-4</v>
      </c>
      <c r="AJ180" s="3">
        <f t="shared" si="11"/>
        <v>0.22314129378746989</v>
      </c>
      <c r="AO180" s="10"/>
      <c r="AP180" s="10"/>
      <c r="AQ180" s="10"/>
      <c r="AS180" s="3"/>
      <c r="AT180" s="3"/>
    </row>
    <row r="181" spans="1:46" x14ac:dyDescent="0.25">
      <c r="A181" s="10">
        <v>0.24618999999999999</v>
      </c>
      <c r="B181" s="9">
        <v>3.9726019999999999E-4</v>
      </c>
      <c r="C181" s="9">
        <v>5.9678839999999998E-5</v>
      </c>
      <c r="E181" s="3">
        <f>I$8*GNOM!$G181+I$9*GNOM!$H181+I$10*GNOM!$I181+I$12</f>
        <v>3.9684513463731676E-4</v>
      </c>
      <c r="F181" s="3">
        <f t="shared" si="8"/>
        <v>4.8371799024386133E-5</v>
      </c>
      <c r="K181" s="10">
        <v>0.24618999999999999</v>
      </c>
      <c r="L181" s="9">
        <v>5.986718E-4</v>
      </c>
      <c r="M181" s="9">
        <v>6.0553649999999999E-5</v>
      </c>
      <c r="O181" s="3">
        <f>S$8*GNOM!$G181+S$9*GNOM!$H181+S$10*GNOM!$I181+S$12</f>
        <v>5.827580807598714E-4</v>
      </c>
      <c r="P181" s="3">
        <f t="shared" si="9"/>
        <v>6.9065749767273019E-2</v>
      </c>
      <c r="U181" s="10">
        <v>0.24618999999999999</v>
      </c>
      <c r="V181" s="9">
        <v>7.7887340000000005E-4</v>
      </c>
      <c r="W181" s="9">
        <v>6.0119289999999998E-5</v>
      </c>
      <c r="Y181" s="3">
        <f>AC$8*GNOM!$G181+AC$9*GNOM!$H181+AC$10*GNOM!$I181+AC$12</f>
        <v>7.4331702082998732E-4</v>
      </c>
      <c r="Z181" s="3">
        <f t="shared" si="10"/>
        <v>0.34978998567966618</v>
      </c>
      <c r="AE181" s="10">
        <v>0.24618999999999999</v>
      </c>
      <c r="AF181" s="9">
        <v>7.8648819999999997E-4</v>
      </c>
      <c r="AG181" s="9">
        <v>6.2687990000000006E-5</v>
      </c>
      <c r="AI181" s="3">
        <f>AM$8*GNOM!$G181+AM$9*GNOM!$H181+AM$10*GNOM!$I181+AM$12</f>
        <v>7.5799517639544016E-4</v>
      </c>
      <c r="AJ181" s="3">
        <f t="shared" si="11"/>
        <v>0.20658956713329257</v>
      </c>
      <c r="AO181" s="10"/>
      <c r="AP181" s="10"/>
      <c r="AQ181" s="10"/>
      <c r="AS181" s="3"/>
      <c r="AT181" s="3"/>
    </row>
    <row r="182" spans="1:46" x14ac:dyDescent="0.25">
      <c r="A182" s="10">
        <v>0.24753</v>
      </c>
      <c r="B182" s="9">
        <v>3.8497839999999999E-4</v>
      </c>
      <c r="C182" s="9">
        <v>5.7754850000000002E-5</v>
      </c>
      <c r="E182" s="3">
        <f>I$8*GNOM!$G182+I$9*GNOM!$H182+I$10*GNOM!$I182+I$12</f>
        <v>3.9256514328203006E-4</v>
      </c>
      <c r="F182" s="3">
        <f t="shared" si="8"/>
        <v>1.7255750673756901E-2</v>
      </c>
      <c r="K182" s="10">
        <v>0.24753</v>
      </c>
      <c r="L182" s="9">
        <v>5.3998000000000002E-4</v>
      </c>
      <c r="M182" s="9">
        <v>5.7758589999999999E-5</v>
      </c>
      <c r="O182" s="3">
        <f>S$8*GNOM!$G182+S$9*GNOM!$H182+S$10*GNOM!$I182+S$12</f>
        <v>5.7619636625831031E-4</v>
      </c>
      <c r="P182" s="3">
        <f t="shared" si="9"/>
        <v>0.39316656815286138</v>
      </c>
      <c r="U182" s="10">
        <v>0.24753</v>
      </c>
      <c r="V182" s="9">
        <v>7.6898340000000002E-4</v>
      </c>
      <c r="W182" s="9">
        <v>5.8163450000000003E-5</v>
      </c>
      <c r="Y182" s="3">
        <f>AC$8*GNOM!$G182+AC$9*GNOM!$H182+AC$10*GNOM!$I182+AC$12</f>
        <v>7.3431939691511957E-4</v>
      </c>
      <c r="Z182" s="3">
        <f t="shared" si="10"/>
        <v>0.35518704025139414</v>
      </c>
      <c r="AE182" s="10">
        <v>0.24753</v>
      </c>
      <c r="AF182" s="9">
        <v>7.7101909999999999E-4</v>
      </c>
      <c r="AG182" s="9">
        <v>6.0495219999999998E-5</v>
      </c>
      <c r="AI182" s="3">
        <f>AM$8*GNOM!$G182+AM$9*GNOM!$H182+AM$10*GNOM!$I182+AM$12</f>
        <v>7.473604809572807E-4</v>
      </c>
      <c r="AJ182" s="3">
        <f t="shared" si="11"/>
        <v>0.15294548517824674</v>
      </c>
      <c r="AO182" s="10"/>
      <c r="AP182" s="10"/>
      <c r="AQ182" s="10"/>
      <c r="AS182" s="3"/>
      <c r="AT182" s="3"/>
    </row>
    <row r="183" spans="1:46" x14ac:dyDescent="0.25">
      <c r="A183" s="10">
        <v>0.24886</v>
      </c>
      <c r="B183" s="9">
        <v>3.9380440000000001E-4</v>
      </c>
      <c r="C183" s="9">
        <v>5.7838250000000001E-5</v>
      </c>
      <c r="E183" s="3">
        <f>I$8*GNOM!$G183+I$9*GNOM!$H183+I$10*GNOM!$I183+I$12</f>
        <v>3.8825117301785421E-4</v>
      </c>
      <c r="F183" s="3">
        <f t="shared" si="8"/>
        <v>9.2185064110174401E-3</v>
      </c>
      <c r="K183" s="10">
        <v>0.24886</v>
      </c>
      <c r="L183" s="9">
        <v>5.6392819999999996E-4</v>
      </c>
      <c r="M183" s="9">
        <v>5.8230399999999997E-5</v>
      </c>
      <c r="O183" s="3">
        <f>S$8*GNOM!$G183+S$9*GNOM!$H183+S$10*GNOM!$I183+S$12</f>
        <v>5.6961336218160129E-4</v>
      </c>
      <c r="P183" s="3">
        <f t="shared" si="9"/>
        <v>9.5320468883622837E-3</v>
      </c>
      <c r="U183" s="10">
        <v>0.24886</v>
      </c>
      <c r="V183" s="9">
        <v>7.6742740000000002E-4</v>
      </c>
      <c r="W183" s="9">
        <v>5.7982680000000002E-5</v>
      </c>
      <c r="Y183" s="3">
        <f>AC$8*GNOM!$G183+AC$9*GNOM!$H183+AC$10*GNOM!$I183+AC$12</f>
        <v>7.2530972568869906E-4</v>
      </c>
      <c r="Z183" s="3">
        <f t="shared" si="10"/>
        <v>0.52763329658768088</v>
      </c>
      <c r="AE183" s="10">
        <v>0.24886</v>
      </c>
      <c r="AF183" s="9">
        <v>7.8802199999999998E-4</v>
      </c>
      <c r="AG183" s="9">
        <v>6.0115519999999999E-5</v>
      </c>
      <c r="AI183" s="3">
        <f>AM$8*GNOM!$G183+AM$9*GNOM!$H183+AM$10*GNOM!$I183+AM$12</f>
        <v>7.3674083971567042E-4</v>
      </c>
      <c r="AJ183" s="3">
        <f t="shared" si="11"/>
        <v>0.72768340301678192</v>
      </c>
      <c r="AO183" s="10"/>
      <c r="AP183" s="10"/>
      <c r="AQ183" s="10"/>
      <c r="AS183" s="3"/>
      <c r="AT183" s="3"/>
    </row>
    <row r="184" spans="1:46" x14ac:dyDescent="0.25">
      <c r="A184" s="10">
        <v>0.25019000000000002</v>
      </c>
      <c r="B184" s="9">
        <v>3.6992839999999997E-4</v>
      </c>
      <c r="C184" s="9">
        <v>5.7173499999999997E-5</v>
      </c>
      <c r="E184" s="3">
        <f>I$8*GNOM!$G184+I$9*GNOM!$H184+I$10*GNOM!$I184+I$12</f>
        <v>3.8388811101853929E-4</v>
      </c>
      <c r="F184" s="3">
        <f t="shared" si="8"/>
        <v>5.9616063717820592E-2</v>
      </c>
      <c r="K184" s="10">
        <v>0.25019000000000002</v>
      </c>
      <c r="L184" s="9">
        <v>5.5156249999999997E-4</v>
      </c>
      <c r="M184" s="9">
        <v>5.6726379999999998E-5</v>
      </c>
      <c r="O184" s="3">
        <f>S$8*GNOM!$G184+S$9*GNOM!$H184+S$10*GNOM!$I184+S$12</f>
        <v>5.6294007716846568E-4</v>
      </c>
      <c r="P184" s="3">
        <f t="shared" si="9"/>
        <v>4.0228092473669548E-2</v>
      </c>
      <c r="U184" s="10">
        <v>0.25019000000000002</v>
      </c>
      <c r="V184" s="9">
        <v>7.7967390000000002E-4</v>
      </c>
      <c r="W184" s="9">
        <v>5.7590429999999999E-5</v>
      </c>
      <c r="Y184" s="3">
        <f>AC$8*GNOM!$G184+AC$9*GNOM!$H184+AC$10*GNOM!$I184+AC$12</f>
        <v>7.1616449920198718E-4</v>
      </c>
      <c r="Z184" s="3">
        <f t="shared" si="10"/>
        <v>1.2161170800917664</v>
      </c>
      <c r="AE184" s="10">
        <v>0.25019000000000002</v>
      </c>
      <c r="AF184" s="9">
        <v>7.8826150000000002E-4</v>
      </c>
      <c r="AG184" s="9">
        <v>5.9187739999999999E-5</v>
      </c>
      <c r="AI184" s="3">
        <f>AM$8*GNOM!$G184+AM$9*GNOM!$H184+AM$10*GNOM!$I184+AM$12</f>
        <v>7.2596153387925483E-4</v>
      </c>
      <c r="AJ184" s="3">
        <f t="shared" si="11"/>
        <v>1.1079294491808973</v>
      </c>
      <c r="AO184" s="10"/>
      <c r="AP184" s="10"/>
      <c r="AQ184" s="10"/>
      <c r="AS184" s="3"/>
      <c r="AT184" s="3"/>
    </row>
    <row r="185" spans="1:46" x14ac:dyDescent="0.25">
      <c r="A185" s="10">
        <v>0.25152000000000002</v>
      </c>
      <c r="B185" s="9">
        <v>4.157877E-4</v>
      </c>
      <c r="C185" s="9">
        <v>5.7265159999999999E-5</v>
      </c>
      <c r="E185" s="3">
        <f>I$8*GNOM!$G185+I$9*GNOM!$H185+I$10*GNOM!$I185+I$12</f>
        <v>3.7949735691350127E-4</v>
      </c>
      <c r="F185" s="3">
        <f t="shared" si="8"/>
        <v>0.40160692334823467</v>
      </c>
      <c r="K185" s="10">
        <v>0.25152000000000002</v>
      </c>
      <c r="L185" s="9">
        <v>5.3594030000000004E-4</v>
      </c>
      <c r="M185" s="9">
        <v>5.7300860000000003E-5</v>
      </c>
      <c r="O185" s="3">
        <f>S$8*GNOM!$G185+S$9*GNOM!$H185+S$10*GNOM!$I185+S$12</f>
        <v>5.5623609834867479E-4</v>
      </c>
      <c r="P185" s="3">
        <f t="shared" si="9"/>
        <v>0.12545558452548911</v>
      </c>
      <c r="U185" s="10">
        <v>0.25152000000000002</v>
      </c>
      <c r="V185" s="9">
        <v>7.6724159999999998E-4</v>
      </c>
      <c r="W185" s="9">
        <v>5.7289820000000003E-5</v>
      </c>
      <c r="Y185" s="3">
        <f>AC$8*GNOM!$G185+AC$9*GNOM!$H185+AC$10*GNOM!$I185+AC$12</f>
        <v>7.0697798317450743E-4</v>
      </c>
      <c r="Z185" s="3">
        <f t="shared" si="10"/>
        <v>1.1065103247494465</v>
      </c>
      <c r="AE185" s="10">
        <v>0.25152000000000002</v>
      </c>
      <c r="AF185" s="9">
        <v>7.6462000000000003E-4</v>
      </c>
      <c r="AG185" s="9">
        <v>5.9490480000000001E-5</v>
      </c>
      <c r="AI185" s="3">
        <f>AM$8*GNOM!$G185+AM$9*GNOM!$H185+AM$10*GNOM!$I185+AM$12</f>
        <v>7.1516968739675972E-4</v>
      </c>
      <c r="AJ185" s="3">
        <f t="shared" si="11"/>
        <v>0.69094445620878897</v>
      </c>
      <c r="AO185" s="10"/>
      <c r="AP185" s="10"/>
      <c r="AQ185" s="10"/>
      <c r="AS185" s="3"/>
      <c r="AT185" s="3"/>
    </row>
    <row r="186" spans="1:46" x14ac:dyDescent="0.25">
      <c r="A186" s="10">
        <v>0.25285999999999997</v>
      </c>
      <c r="B186" s="9">
        <v>4.2259280000000001E-4</v>
      </c>
      <c r="C186" s="9">
        <v>5.6599959999999997E-5</v>
      </c>
      <c r="E186" s="3">
        <f>I$8*GNOM!$G186+I$9*GNOM!$H186+I$10*GNOM!$I186+I$12</f>
        <v>3.7505751107332422E-4</v>
      </c>
      <c r="F186" s="3">
        <f t="shared" si="8"/>
        <v>0.70534245874342016</v>
      </c>
      <c r="K186" s="10">
        <v>0.25285999999999997</v>
      </c>
      <c r="L186" s="9">
        <v>5.7495180000000003E-4</v>
      </c>
      <c r="M186" s="9">
        <v>5.6801269999999999E-5</v>
      </c>
      <c r="O186" s="3">
        <f>S$8*GNOM!$G186+S$9*GNOM!$H186+S$10*GNOM!$I186+S$12</f>
        <v>5.4944183859245699E-4</v>
      </c>
      <c r="P186" s="3">
        <f t="shared" si="9"/>
        <v>0.2016988913368393</v>
      </c>
      <c r="U186" s="10">
        <v>0.25285999999999997</v>
      </c>
      <c r="V186" s="9">
        <v>7.5746319999999995E-4</v>
      </c>
      <c r="W186" s="9">
        <v>5.7248260000000003E-5</v>
      </c>
      <c r="Y186" s="3">
        <f>AC$8*GNOM!$G186+AC$9*GNOM!$H186+AC$10*GNOM!$I186+AC$12</f>
        <v>6.9765591188673619E-4</v>
      </c>
      <c r="Z186" s="3">
        <f t="shared" si="10"/>
        <v>1.0913992174442779</v>
      </c>
      <c r="AE186" s="10">
        <v>0.25285999999999997</v>
      </c>
      <c r="AF186" s="9">
        <v>7.7124170000000001E-4</v>
      </c>
      <c r="AG186" s="9">
        <v>5.8651640000000002E-5</v>
      </c>
      <c r="AI186" s="3">
        <f>AM$8*GNOM!$G186+AM$9*GNOM!$H186+AM$10*GNOM!$I186+AM$12</f>
        <v>7.0421817631945952E-4</v>
      </c>
      <c r="AJ186" s="3">
        <f t="shared" si="11"/>
        <v>1.3058527041867247</v>
      </c>
      <c r="AO186" s="10"/>
      <c r="AP186" s="10"/>
      <c r="AQ186" s="10"/>
      <c r="AS186" s="3"/>
      <c r="AT186" s="3"/>
    </row>
    <row r="187" spans="1:46" x14ac:dyDescent="0.25">
      <c r="A187" s="10">
        <v>0.25419000000000003</v>
      </c>
      <c r="B187" s="9">
        <v>3.866133E-4</v>
      </c>
      <c r="C187" s="9">
        <v>5.6868089999999998E-5</v>
      </c>
      <c r="E187" s="3">
        <f>I$8*GNOM!$G187+I$9*GNOM!$H187+I$10*GNOM!$I187+I$12</f>
        <v>3.7067304377145236E-4</v>
      </c>
      <c r="F187" s="3">
        <f t="shared" si="8"/>
        <v>7.8569377462398421E-2</v>
      </c>
      <c r="K187" s="10">
        <v>0.25419000000000003</v>
      </c>
      <c r="L187" s="9">
        <v>5.2826220000000001E-4</v>
      </c>
      <c r="M187" s="9">
        <v>5.6842809999999998E-5</v>
      </c>
      <c r="O187" s="3">
        <f>S$8*GNOM!$G187+S$9*GNOM!$H187+S$10*GNOM!$I187+S$12</f>
        <v>5.4272845554115864E-4</v>
      </c>
      <c r="P187" s="3">
        <f t="shared" si="9"/>
        <v>6.4768104480711339E-2</v>
      </c>
      <c r="U187" s="10">
        <v>0.25419000000000003</v>
      </c>
      <c r="V187" s="9">
        <v>7.4307259999999999E-4</v>
      </c>
      <c r="W187" s="9">
        <v>5.69708E-5</v>
      </c>
      <c r="Y187" s="3">
        <f>AC$8*GNOM!$G187+AC$9*GNOM!$H187+AC$10*GNOM!$I187+AC$12</f>
        <v>6.8844015363004132E-4</v>
      </c>
      <c r="Z187" s="3">
        <f t="shared" si="10"/>
        <v>0.91959512481819561</v>
      </c>
      <c r="AE187" s="10">
        <v>0.25419000000000003</v>
      </c>
      <c r="AF187" s="9">
        <v>7.1096630000000004E-4</v>
      </c>
      <c r="AG187" s="9">
        <v>5.893698E-5</v>
      </c>
      <c r="AI187" s="3">
        <f>AM$8*GNOM!$G187+AM$9*GNOM!$H187+AM$10*GNOM!$I187+AM$12</f>
        <v>6.9339873499433603E-4</v>
      </c>
      <c r="AJ187" s="3">
        <f t="shared" si="11"/>
        <v>8.8847943884744623E-2</v>
      </c>
      <c r="AO187" s="10"/>
      <c r="AP187" s="10"/>
      <c r="AQ187" s="10"/>
      <c r="AS187" s="3"/>
      <c r="AT187" s="3"/>
    </row>
    <row r="188" spans="1:46" x14ac:dyDescent="0.25">
      <c r="A188" s="10">
        <v>0.25552000000000002</v>
      </c>
      <c r="B188" s="9">
        <v>4.0903899999999998E-4</v>
      </c>
      <c r="C188" s="9">
        <v>5.6901080000000002E-5</v>
      </c>
      <c r="E188" s="3">
        <f>I$8*GNOM!$G188+I$9*GNOM!$H188+I$10*GNOM!$I188+I$12</f>
        <v>3.6626349987166145E-4</v>
      </c>
      <c r="F188" s="3">
        <f t="shared" si="8"/>
        <v>0.56513105460607838</v>
      </c>
      <c r="K188" s="10">
        <v>0.25552000000000002</v>
      </c>
      <c r="L188" s="9">
        <v>5.3049249999999998E-4</v>
      </c>
      <c r="M188" s="9">
        <v>5.6587230000000001E-5</v>
      </c>
      <c r="O188" s="3">
        <f>S$8*GNOM!$G188+S$9*GNOM!$H188+S$10*GNOM!$I188+S$12</f>
        <v>5.3598001969925972E-4</v>
      </c>
      <c r="P188" s="3">
        <f t="shared" si="9"/>
        <v>9.4040583239844659E-3</v>
      </c>
      <c r="U188" s="10">
        <v>0.25552000000000002</v>
      </c>
      <c r="V188" s="9">
        <v>7.3523010000000005E-4</v>
      </c>
      <c r="W188" s="9">
        <v>5.7031180000000002E-5</v>
      </c>
      <c r="Y188" s="3">
        <f>AC$8*GNOM!$G188+AC$9*GNOM!$H188+AC$10*GNOM!$I188+AC$12</f>
        <v>6.7917672979514703E-4</v>
      </c>
      <c r="Z188" s="3">
        <f t="shared" si="10"/>
        <v>0.96600359897455212</v>
      </c>
      <c r="AE188" s="10">
        <v>0.25552000000000002</v>
      </c>
      <c r="AF188" s="9">
        <v>7.3205310000000001E-4</v>
      </c>
      <c r="AG188" s="9">
        <v>5.9181980000000002E-5</v>
      </c>
      <c r="AI188" s="3">
        <f>AM$8*GNOM!$G188+AM$9*GNOM!$H188+AM$10*GNOM!$I188+AM$12</f>
        <v>6.825326754818545E-4</v>
      </c>
      <c r="AJ188" s="3">
        <f t="shared" si="11"/>
        <v>0.70014781263507186</v>
      </c>
      <c r="AO188" s="10"/>
      <c r="AP188" s="10"/>
      <c r="AQ188" s="10"/>
      <c r="AS188" s="3"/>
      <c r="AT188" s="3"/>
    </row>
    <row r="189" spans="1:46" x14ac:dyDescent="0.25">
      <c r="A189" s="10">
        <v>0.25685999999999998</v>
      </c>
      <c r="B189" s="9">
        <v>3.596335E-4</v>
      </c>
      <c r="C189" s="9">
        <v>6.0405509999999997E-5</v>
      </c>
      <c r="E189" s="3">
        <f>I$8*GNOM!$G189+I$9*GNOM!$H189+I$10*GNOM!$I189+I$12</f>
        <v>3.6185551001897585E-4</v>
      </c>
      <c r="F189" s="3">
        <f t="shared" si="8"/>
        <v>1.3531281058001034E-3</v>
      </c>
      <c r="K189" s="10">
        <v>0.25685999999999998</v>
      </c>
      <c r="L189" s="9">
        <v>4.9054489999999997E-4</v>
      </c>
      <c r="M189" s="9">
        <v>6.0197220000000002E-5</v>
      </c>
      <c r="O189" s="3">
        <f>S$8*GNOM!$G189+S$9*GNOM!$H189+S$10*GNOM!$I189+S$12</f>
        <v>5.2924740022864162E-4</v>
      </c>
      <c r="P189" s="3">
        <f t="shared" si="9"/>
        <v>0.41335688244673274</v>
      </c>
      <c r="U189" s="10">
        <v>0.25685999999999998</v>
      </c>
      <c r="V189" s="9">
        <v>7.0438770000000003E-4</v>
      </c>
      <c r="W189" s="9">
        <v>6.0962219999999999E-5</v>
      </c>
      <c r="Y189" s="3">
        <f>AC$8*GNOM!$G189+AC$9*GNOM!$H189+AC$10*GNOM!$I189+AC$12</f>
        <v>6.6994715402671396E-4</v>
      </c>
      <c r="Z189" s="3">
        <f t="shared" si="10"/>
        <v>0.31916738643703996</v>
      </c>
      <c r="AE189" s="10">
        <v>0.25685999999999998</v>
      </c>
      <c r="AF189" s="9">
        <v>6.8948649999999996E-4</v>
      </c>
      <c r="AG189" s="9">
        <v>6.2303059999999994E-5</v>
      </c>
      <c r="AI189" s="3">
        <f>AM$8*GNOM!$G189+AM$9*GNOM!$H189+AM$10*GNOM!$I189+AM$12</f>
        <v>6.7169896664818389E-4</v>
      </c>
      <c r="AJ189" s="3">
        <f t="shared" si="11"/>
        <v>8.1510339099291285E-2</v>
      </c>
      <c r="AO189" s="10"/>
      <c r="AP189" s="10"/>
      <c r="AQ189" s="10"/>
      <c r="AS189" s="3"/>
      <c r="AT189" s="3"/>
    </row>
    <row r="190" spans="1:46" x14ac:dyDescent="0.25">
      <c r="A190" s="10">
        <v>0.25818999999999998</v>
      </c>
      <c r="B190" s="9">
        <v>3.5635449999999998E-4</v>
      </c>
      <c r="C190" s="9">
        <v>5.9979950000000002E-5</v>
      </c>
      <c r="E190" s="3">
        <f>I$8*GNOM!$G190+I$9*GNOM!$H190+I$10*GNOM!$I190+I$12</f>
        <v>3.5757551299054821E-4</v>
      </c>
      <c r="F190" s="3">
        <f t="shared" si="8"/>
        <v>4.1440822852561906E-4</v>
      </c>
      <c r="K190" s="10">
        <v>0.25818999999999998</v>
      </c>
      <c r="L190" s="9">
        <v>5.2012749999999996E-4</v>
      </c>
      <c r="M190" s="9">
        <v>5.9391610000000003E-5</v>
      </c>
      <c r="O190" s="3">
        <f>S$8*GNOM!$G190+S$9*GNOM!$H190+S$10*GNOM!$I190+S$12</f>
        <v>5.2270517481868952E-4</v>
      </c>
      <c r="P190" s="3">
        <f t="shared" si="9"/>
        <v>1.8836753783167178E-3</v>
      </c>
      <c r="U190" s="10">
        <v>0.25818999999999998</v>
      </c>
      <c r="V190" s="9">
        <v>7.0086080000000004E-4</v>
      </c>
      <c r="W190" s="9">
        <v>5.9654310000000003E-5</v>
      </c>
      <c r="Y190" s="3">
        <f>AC$8*GNOM!$G190+AC$9*GNOM!$H190+AC$10*GNOM!$I190+AC$12</f>
        <v>6.6097326406138715E-4</v>
      </c>
      <c r="Z190" s="3">
        <f t="shared" si="10"/>
        <v>0.44708568383771313</v>
      </c>
      <c r="AE190" s="10">
        <v>0.25818999999999998</v>
      </c>
      <c r="AF190" s="9">
        <v>6.9204539999999999E-4</v>
      </c>
      <c r="AG190" s="9">
        <v>6.2450519999999996E-5</v>
      </c>
      <c r="AI190" s="3">
        <f>AM$8*GNOM!$G190+AM$9*GNOM!$H190+AM$10*GNOM!$I190+AM$12</f>
        <v>6.611712596700422E-4</v>
      </c>
      <c r="AJ190" s="3">
        <f t="shared" si="11"/>
        <v>0.24440924516232576</v>
      </c>
      <c r="AO190" s="10"/>
      <c r="AP190" s="10"/>
      <c r="AQ190" s="10"/>
      <c r="AS190" s="3"/>
      <c r="AT190" s="3"/>
    </row>
    <row r="191" spans="1:46" x14ac:dyDescent="0.25">
      <c r="A191" s="10">
        <v>0.25951999999999997</v>
      </c>
      <c r="B191" s="9">
        <v>3.3407169999999999E-4</v>
      </c>
      <c r="C191" s="9">
        <v>5.7108329999999999E-5</v>
      </c>
      <c r="E191" s="3">
        <f>I$8*GNOM!$G191+I$9*GNOM!$H191+I$10*GNOM!$I191+I$12</f>
        <v>3.5330964361555809E-4</v>
      </c>
      <c r="F191" s="3">
        <f t="shared" si="8"/>
        <v>0.11347975100761584</v>
      </c>
      <c r="K191" s="10">
        <v>0.25951999999999997</v>
      </c>
      <c r="L191" s="9">
        <v>5.3621590000000002E-4</v>
      </c>
      <c r="M191" s="9">
        <v>5.734538E-5</v>
      </c>
      <c r="O191" s="3">
        <f>S$8*GNOM!$G191+S$9*GNOM!$H191+S$10*GNOM!$I191+S$12</f>
        <v>5.161599573170031E-4</v>
      </c>
      <c r="P191" s="3">
        <f t="shared" si="9"/>
        <v>0.12231769534932445</v>
      </c>
      <c r="U191" s="10">
        <v>0.25951999999999997</v>
      </c>
      <c r="V191" s="9">
        <v>6.8739699999999996E-4</v>
      </c>
      <c r="W191" s="9">
        <v>5.6747959999999997E-5</v>
      </c>
      <c r="Y191" s="3">
        <f>AC$8*GNOM!$G191+AC$9*GNOM!$H191+AC$10*GNOM!$I191+AC$12</f>
        <v>6.5197473770409111E-4</v>
      </c>
      <c r="Z191" s="3">
        <f t="shared" si="10"/>
        <v>0.3896297244363614</v>
      </c>
      <c r="AE191" s="10">
        <v>0.25951999999999997</v>
      </c>
      <c r="AF191" s="9">
        <v>6.4909750000000002E-4</v>
      </c>
      <c r="AG191" s="9">
        <v>5.9648599999999997E-5</v>
      </c>
      <c r="AI191" s="3">
        <f>AM$8*GNOM!$G191+AM$9*GNOM!$H191+AM$10*GNOM!$I191+AM$12</f>
        <v>6.5062071368545446E-4</v>
      </c>
      <c r="AJ191" s="3">
        <f t="shared" si="11"/>
        <v>6.5211044469774121E-4</v>
      </c>
      <c r="AO191" s="10"/>
      <c r="AP191" s="10"/>
      <c r="AQ191" s="10"/>
      <c r="AS191" s="3"/>
      <c r="AT191" s="3"/>
    </row>
    <row r="192" spans="1:46" x14ac:dyDescent="0.25">
      <c r="A192" s="10">
        <v>0.26085000000000003</v>
      </c>
      <c r="B192" s="9">
        <v>3.668411E-4</v>
      </c>
      <c r="C192" s="9">
        <v>5.8714500000000002E-5</v>
      </c>
      <c r="E192" s="3">
        <f>I$8*GNOM!$G192+I$9*GNOM!$H192+I$10*GNOM!$I192+I$12</f>
        <v>3.4915086002181635E-4</v>
      </c>
      <c r="F192" s="3">
        <f t="shared" si="8"/>
        <v>9.0777185816602213E-2</v>
      </c>
      <c r="K192" s="10">
        <v>0.26085000000000003</v>
      </c>
      <c r="L192" s="9">
        <v>5.1289119999999998E-4</v>
      </c>
      <c r="M192" s="9">
        <v>5.8706679999999997E-5</v>
      </c>
      <c r="O192" s="3">
        <f>S$8*GNOM!$G192+S$9*GNOM!$H192+S$10*GNOM!$I192+S$12</f>
        <v>5.0978153847271764E-4</v>
      </c>
      <c r="P192" s="3">
        <f t="shared" si="9"/>
        <v>2.8057643951826189E-3</v>
      </c>
      <c r="U192" s="10">
        <v>0.26085000000000003</v>
      </c>
      <c r="V192" s="9">
        <v>7.0388619999999999E-4</v>
      </c>
      <c r="W192" s="9">
        <v>5.896594E-5</v>
      </c>
      <c r="Y192" s="3">
        <f>AC$8*GNOM!$G192+AC$9*GNOM!$H192+AC$10*GNOM!$I192+AC$12</f>
        <v>6.4321170360073158E-4</v>
      </c>
      <c r="Z192" s="3">
        <f t="shared" si="10"/>
        <v>1.0587901888802143</v>
      </c>
      <c r="AE192" s="10">
        <v>0.26085000000000003</v>
      </c>
      <c r="AF192" s="9">
        <v>6.4657229999999998E-4</v>
      </c>
      <c r="AG192" s="9">
        <v>6.1167449999999997E-5</v>
      </c>
      <c r="AI192" s="3">
        <f>AM$8*GNOM!$G192+AM$9*GNOM!$H192+AM$10*GNOM!$I192+AM$12</f>
        <v>6.4032782450657011E-4</v>
      </c>
      <c r="AJ192" s="3">
        <f t="shared" si="11"/>
        <v>1.0422002663280999E-2</v>
      </c>
      <c r="AO192" s="10"/>
      <c r="AP192" s="10"/>
      <c r="AQ192" s="10"/>
      <c r="AS192" s="3"/>
      <c r="AT192" s="3"/>
    </row>
    <row r="193" spans="1:46" x14ac:dyDescent="0.25">
      <c r="A193" s="10">
        <v>0.26218999999999998</v>
      </c>
      <c r="B193" s="9">
        <v>3.1983929999999998E-4</v>
      </c>
      <c r="C193" s="9">
        <v>5.794972E-5</v>
      </c>
      <c r="E193" s="3">
        <f>I$8*GNOM!$G193+I$9*GNOM!$H193+I$10*GNOM!$I193+I$12</f>
        <v>3.4508976731194654E-4</v>
      </c>
      <c r="F193" s="3">
        <f t="shared" si="8"/>
        <v>0.18986117151408669</v>
      </c>
      <c r="K193" s="10">
        <v>0.26218999999999998</v>
      </c>
      <c r="L193" s="9">
        <v>4.7807220000000003E-4</v>
      </c>
      <c r="M193" s="9">
        <v>5.8462189999999997E-5</v>
      </c>
      <c r="O193" s="3">
        <f>S$8*GNOM!$G193+S$9*GNOM!$H193+S$10*GNOM!$I193+S$12</f>
        <v>5.0354768977477931E-4</v>
      </c>
      <c r="P193" s="3">
        <f t="shared" si="9"/>
        <v>0.18988686496310325</v>
      </c>
      <c r="U193" s="10">
        <v>0.26218999999999998</v>
      </c>
      <c r="V193" s="9">
        <v>5.9906439999999998E-4</v>
      </c>
      <c r="W193" s="9">
        <v>5.8879190000000003E-5</v>
      </c>
      <c r="Y193" s="3">
        <f>AC$8*GNOM!$G193+AC$9*GNOM!$H193+AC$10*GNOM!$I193+AC$12</f>
        <v>6.3464570784760115E-4</v>
      </c>
      <c r="Z193" s="3">
        <f t="shared" si="10"/>
        <v>0.36519107980895438</v>
      </c>
      <c r="AE193" s="10">
        <v>0.26218999999999998</v>
      </c>
      <c r="AF193" s="9">
        <v>6.560785E-4</v>
      </c>
      <c r="AG193" s="9">
        <v>6.1176349999999996E-5</v>
      </c>
      <c r="AI193" s="3">
        <f>AM$8*GNOM!$G193+AM$9*GNOM!$H193+AM$10*GNOM!$I193+AM$12</f>
        <v>6.3025548561839611E-4</v>
      </c>
      <c r="AJ193" s="3">
        <f t="shared" si="11"/>
        <v>0.17817499304169768</v>
      </c>
      <c r="AO193" s="10"/>
      <c r="AP193" s="10"/>
      <c r="AQ193" s="10"/>
      <c r="AS193" s="3"/>
      <c r="AT193" s="3"/>
    </row>
    <row r="194" spans="1:46" x14ac:dyDescent="0.25">
      <c r="A194" s="10">
        <v>0.26351999999999998</v>
      </c>
      <c r="B194" s="9">
        <v>3.1423900000000001E-4</v>
      </c>
      <c r="C194" s="9">
        <v>5.737405E-5</v>
      </c>
      <c r="E194" s="3">
        <f>I$8*GNOM!$G194+I$9*GNOM!$H194+I$10*GNOM!$I194+I$12</f>
        <v>3.411686778315154E-4</v>
      </c>
      <c r="F194" s="3">
        <f t="shared" si="8"/>
        <v>0.22030852385727123</v>
      </c>
      <c r="K194" s="10">
        <v>0.26351999999999998</v>
      </c>
      <c r="L194" s="9">
        <v>4.7986110000000003E-4</v>
      </c>
      <c r="M194" s="9">
        <v>5.6874040000000001E-5</v>
      </c>
      <c r="O194" s="3">
        <f>S$8*GNOM!$G194+S$9*GNOM!$H194+S$10*GNOM!$I194+S$12</f>
        <v>4.9752210466461565E-4</v>
      </c>
      <c r="P194" s="3">
        <f t="shared" si="9"/>
        <v>9.6427887445482516E-2</v>
      </c>
      <c r="U194" s="10">
        <v>0.26351999999999998</v>
      </c>
      <c r="V194" s="9">
        <v>6.5740060000000003E-4</v>
      </c>
      <c r="W194" s="9">
        <v>5.7220199999999998E-5</v>
      </c>
      <c r="Y194" s="3">
        <f>AC$8*GNOM!$G194+AC$9*GNOM!$H194+AC$10*GNOM!$I194+AC$12</f>
        <v>6.2636747576385265E-4</v>
      </c>
      <c r="Z194" s="3">
        <f t="shared" si="10"/>
        <v>0.29413875998157374</v>
      </c>
      <c r="AE194" s="10">
        <v>0.26351999999999998</v>
      </c>
      <c r="AF194" s="9">
        <v>6.3243710000000005E-4</v>
      </c>
      <c r="AG194" s="9">
        <v>5.9524100000000002E-5</v>
      </c>
      <c r="AI194" s="3">
        <f>AM$8*GNOM!$G194+AM$9*GNOM!$H194+AM$10*GNOM!$I194+AM$12</f>
        <v>6.2049217755946566E-4</v>
      </c>
      <c r="AJ194" s="3">
        <f t="shared" si="11"/>
        <v>4.0269940980851252E-2</v>
      </c>
      <c r="AO194" s="10"/>
      <c r="AP194" s="10"/>
      <c r="AQ194" s="10"/>
      <c r="AS194" s="3"/>
      <c r="AT194" s="3"/>
    </row>
    <row r="195" spans="1:46" x14ac:dyDescent="0.25">
      <c r="A195" s="10">
        <v>0.26484999999999997</v>
      </c>
      <c r="B195" s="9">
        <v>3.8957089999999998E-4</v>
      </c>
      <c r="C195" s="9">
        <v>5.695743E-5</v>
      </c>
      <c r="E195" s="3">
        <f>I$8*GNOM!$G195+I$9*GNOM!$H195+I$10*GNOM!$I195+I$12</f>
        <v>3.3741005267063794E-4</v>
      </c>
      <c r="F195" s="3">
        <f t="shared" si="8"/>
        <v>0.83866497341549007</v>
      </c>
      <c r="K195" s="10">
        <v>0.26484999999999997</v>
      </c>
      <c r="L195" s="9">
        <v>4.8953229999999998E-4</v>
      </c>
      <c r="M195" s="9">
        <v>5.7481100000000001E-5</v>
      </c>
      <c r="O195" s="3">
        <f>S$8*GNOM!$G195+S$9*GNOM!$H195+S$10*GNOM!$I195+S$12</f>
        <v>4.917441949167723E-4</v>
      </c>
      <c r="P195" s="3">
        <f t="shared" si="9"/>
        <v>1.4807401081385482E-3</v>
      </c>
      <c r="U195" s="10">
        <v>0.26484999999999997</v>
      </c>
      <c r="V195" s="9">
        <v>6.6871750000000005E-4</v>
      </c>
      <c r="W195" s="9">
        <v>5.7029640000000003E-5</v>
      </c>
      <c r="Y195" s="3">
        <f>AC$8*GNOM!$G195+AC$9*GNOM!$H195+AC$10*GNOM!$I195+AC$12</f>
        <v>6.1843104896511692E-4</v>
      </c>
      <c r="Z195" s="3">
        <f t="shared" si="10"/>
        <v>0.77750056365708364</v>
      </c>
      <c r="AE195" s="10">
        <v>0.26484999999999997</v>
      </c>
      <c r="AF195" s="9">
        <v>6.3613000000000005E-4</v>
      </c>
      <c r="AG195" s="9">
        <v>5.9491299999999997E-5</v>
      </c>
      <c r="AI195" s="3">
        <f>AM$8*GNOM!$G195+AM$9*GNOM!$H195+AM$10*GNOM!$I195+AM$12</f>
        <v>6.1111859605841564E-4</v>
      </c>
      <c r="AJ195" s="3">
        <f t="shared" si="11"/>
        <v>0.17675398832136263</v>
      </c>
      <c r="AO195" s="10"/>
      <c r="AP195" s="10"/>
      <c r="AQ195" s="10"/>
      <c r="AS195" s="3"/>
      <c r="AT195" s="3"/>
    </row>
    <row r="196" spans="1:46" x14ac:dyDescent="0.25">
      <c r="A196" s="10">
        <v>0.26618000000000003</v>
      </c>
      <c r="B196" s="9">
        <v>3.404107E-4</v>
      </c>
      <c r="C196" s="9">
        <v>5.7545240000000002E-5</v>
      </c>
      <c r="E196" s="3">
        <f>I$8*GNOM!$G196+I$9*GNOM!$H196+I$10*GNOM!$I196+I$12</f>
        <v>3.3375957475170759E-4</v>
      </c>
      <c r="F196" s="3">
        <f t="shared" ref="F196:F259" si="12">(B196-E196)^2/C196^2</f>
        <v>1.3358922826596354E-2</v>
      </c>
      <c r="K196" s="10">
        <v>0.26618000000000003</v>
      </c>
      <c r="L196" s="9">
        <v>4.6686710000000002E-4</v>
      </c>
      <c r="M196" s="9">
        <v>5.8058949999999997E-5</v>
      </c>
      <c r="O196" s="3">
        <f>S$8*GNOM!$G196+S$9*GNOM!$H196+S$10*GNOM!$I196+S$12</f>
        <v>4.8611290847110403E-4</v>
      </c>
      <c r="P196" s="3">
        <f t="shared" ref="P196:P259" si="13">(L196-O196)^2/M196^2</f>
        <v>0.10988387453562494</v>
      </c>
      <c r="U196" s="10">
        <v>0.26618000000000003</v>
      </c>
      <c r="V196" s="9">
        <v>6.457546E-4</v>
      </c>
      <c r="W196" s="9">
        <v>5.7582299999999999E-5</v>
      </c>
      <c r="Y196" s="3">
        <f>AC$8*GNOM!$G196+AC$9*GNOM!$H196+AC$10*GNOM!$I196+AC$12</f>
        <v>6.1068989031642473E-4</v>
      </c>
      <c r="Z196" s="3">
        <f t="shared" ref="Z196:Z259" si="14">(V196-Y196)^2/W196^2</f>
        <v>0.37081942776614069</v>
      </c>
      <c r="AE196" s="10">
        <v>0.26618000000000003</v>
      </c>
      <c r="AF196" s="9">
        <v>6.4543330000000005E-4</v>
      </c>
      <c r="AG196" s="9">
        <v>6.0073030000000001E-5</v>
      </c>
      <c r="AI196" s="3">
        <f>AM$8*GNOM!$G196+AM$9*GNOM!$H196+AM$10*GNOM!$I196+AM$12</f>
        <v>6.0193624314297956E-4</v>
      </c>
      <c r="AJ196" s="3">
        <f t="shared" ref="AJ196:AJ259" si="15">(AF196-AI196)^2/AG196^2</f>
        <v>0.52427683516171941</v>
      </c>
      <c r="AO196" s="10"/>
      <c r="AP196" s="10"/>
      <c r="AQ196" s="10"/>
      <c r="AS196" s="3"/>
      <c r="AT196" s="3"/>
    </row>
    <row r="197" spans="1:46" x14ac:dyDescent="0.25">
      <c r="A197" s="10">
        <v>0.26751000000000003</v>
      </c>
      <c r="B197" s="9">
        <v>3.5582220000000001E-4</v>
      </c>
      <c r="C197" s="9">
        <v>5.7695029999999998E-5</v>
      </c>
      <c r="E197" s="3">
        <f>I$8*GNOM!$G197+I$9*GNOM!$H197+I$10*GNOM!$I197+I$12</f>
        <v>3.3031387349789765E-4</v>
      </c>
      <c r="F197" s="3">
        <f t="shared" si="12"/>
        <v>0.1954731571575635</v>
      </c>
      <c r="K197" s="10">
        <v>0.26751000000000003</v>
      </c>
      <c r="L197" s="9">
        <v>4.745514E-4</v>
      </c>
      <c r="M197" s="9">
        <v>5.7256719999999998E-5</v>
      </c>
      <c r="O197" s="3">
        <f>S$8*GNOM!$G197+S$9*GNOM!$H197+S$10*GNOM!$I197+S$12</f>
        <v>4.8079299082918374E-4</v>
      </c>
      <c r="P197" s="3">
        <f t="shared" si="13"/>
        <v>1.1883316349691845E-2</v>
      </c>
      <c r="U197" s="10">
        <v>0.26751000000000003</v>
      </c>
      <c r="V197" s="9">
        <v>5.8866020000000003E-4</v>
      </c>
      <c r="W197" s="9">
        <v>5.7228439999999999E-5</v>
      </c>
      <c r="Y197" s="3">
        <f>AC$8*GNOM!$G197+AC$9*GNOM!$H197+AC$10*GNOM!$I197+AC$12</f>
        <v>6.0338126227189805E-4</v>
      </c>
      <c r="Z197" s="3">
        <f t="shared" si="14"/>
        <v>6.6168986782000547E-2</v>
      </c>
      <c r="AE197" s="10">
        <v>0.26751000000000003</v>
      </c>
      <c r="AF197" s="9">
        <v>5.8226030000000002E-4</v>
      </c>
      <c r="AG197" s="9">
        <v>6.0153389999999998E-5</v>
      </c>
      <c r="AI197" s="3">
        <f>AM$8*GNOM!$G197+AM$9*GNOM!$H197+AM$10*GNOM!$I197+AM$12</f>
        <v>5.9323209732395723E-4</v>
      </c>
      <c r="AJ197" s="3">
        <f t="shared" si="15"/>
        <v>3.3268662262224753E-2</v>
      </c>
      <c r="AO197" s="10"/>
      <c r="AP197" s="10"/>
      <c r="AQ197" s="10"/>
      <c r="AS197" s="3"/>
      <c r="AT197" s="3"/>
    </row>
    <row r="198" spans="1:46" x14ac:dyDescent="0.25">
      <c r="A198" s="10">
        <v>0.26884999999999998</v>
      </c>
      <c r="B198" s="9">
        <v>3.1897940000000002E-4</v>
      </c>
      <c r="C198" s="9">
        <v>5.8536689999999997E-5</v>
      </c>
      <c r="E198" s="3">
        <f>I$8*GNOM!$G198+I$9*GNOM!$H198+I$10*GNOM!$I198+I$12</f>
        <v>3.26951242888116E-4</v>
      </c>
      <c r="F198" s="3">
        <f t="shared" si="12"/>
        <v>1.8546464782118317E-2</v>
      </c>
      <c r="K198" s="10">
        <v>0.26884999999999998</v>
      </c>
      <c r="L198" s="9">
        <v>4.2859199999999999E-4</v>
      </c>
      <c r="M198" s="9">
        <v>5.785654E-5</v>
      </c>
      <c r="O198" s="3">
        <f>S$8*GNOM!$G198+S$9*GNOM!$H198+S$10*GNOM!$I198+S$12</f>
        <v>4.7558464369883808E-4</v>
      </c>
      <c r="P198" s="3">
        <f t="shared" si="13"/>
        <v>0.65971269347155492</v>
      </c>
      <c r="U198" s="10">
        <v>0.26884999999999998</v>
      </c>
      <c r="V198" s="9">
        <v>6.0498279999999995E-4</v>
      </c>
      <c r="W198" s="9">
        <v>5.8054299999999997E-5</v>
      </c>
      <c r="Y198" s="3">
        <f>AC$8*GNOM!$G198+AC$9*GNOM!$H198+AC$10*GNOM!$I198+AC$12</f>
        <v>5.9622023679921561E-4</v>
      </c>
      <c r="Z198" s="3">
        <f t="shared" si="14"/>
        <v>2.278208883882309E-2</v>
      </c>
      <c r="AE198" s="10">
        <v>0.26884999999999998</v>
      </c>
      <c r="AF198" s="9">
        <v>6.0628660000000003E-4</v>
      </c>
      <c r="AG198" s="9">
        <v>5.9687639999999997E-5</v>
      </c>
      <c r="AI198" s="3">
        <f>AM$8*GNOM!$G198+AM$9*GNOM!$H198+AM$10*GNOM!$I198+AM$12</f>
        <v>5.8467256190319113E-4</v>
      </c>
      <c r="AJ198" s="3">
        <f t="shared" si="15"/>
        <v>0.13113028649565828</v>
      </c>
      <c r="AO198" s="10"/>
      <c r="AP198" s="10"/>
      <c r="AQ198" s="10"/>
      <c r="AS198" s="3"/>
      <c r="AT198" s="3"/>
    </row>
    <row r="199" spans="1:46" x14ac:dyDescent="0.25">
      <c r="A199" s="10">
        <v>0.27017999999999998</v>
      </c>
      <c r="B199" s="9">
        <v>3.742064E-4</v>
      </c>
      <c r="C199" s="9">
        <v>5.8333069999999997E-5</v>
      </c>
      <c r="E199" s="3">
        <f>I$8*GNOM!$G199+I$9*GNOM!$H199+I$10*GNOM!$I199+I$12</f>
        <v>3.2386755727651273E-4</v>
      </c>
      <c r="F199" s="3">
        <f t="shared" si="12"/>
        <v>0.74469216939036609</v>
      </c>
      <c r="K199" s="10">
        <v>0.27017999999999998</v>
      </c>
      <c r="L199" s="9">
        <v>4.1068229999999999E-4</v>
      </c>
      <c r="M199" s="9">
        <v>5.8131019999999998E-5</v>
      </c>
      <c r="O199" s="3">
        <f>S$8*GNOM!$G199+S$9*GNOM!$H199+S$10*GNOM!$I199+S$12</f>
        <v>4.7081299909926765E-4</v>
      </c>
      <c r="P199" s="3">
        <f t="shared" si="13"/>
        <v>1.0699823639212114</v>
      </c>
      <c r="U199" s="10">
        <v>0.27017999999999998</v>
      </c>
      <c r="V199" s="9">
        <v>6.3416290000000005E-4</v>
      </c>
      <c r="W199" s="9">
        <v>5.8289760000000003E-5</v>
      </c>
      <c r="Y199" s="3">
        <f>AC$8*GNOM!$G199+AC$9*GNOM!$H199+AC$10*GNOM!$I199+AC$12</f>
        <v>5.8967496276918978E-4</v>
      </c>
      <c r="Z199" s="3">
        <f t="shared" si="14"/>
        <v>0.58250546507171408</v>
      </c>
      <c r="AE199" s="10">
        <v>0.27017999999999998</v>
      </c>
      <c r="AF199" s="9">
        <v>6.5326550000000005E-4</v>
      </c>
      <c r="AG199" s="9">
        <v>6.0217429999999999E-5</v>
      </c>
      <c r="AI199" s="3">
        <f>AM$8*GNOM!$G199+AM$9*GNOM!$H199+AM$10*GNOM!$I199+AM$12</f>
        <v>5.7679751636100179E-4</v>
      </c>
      <c r="AJ199" s="3">
        <f t="shared" si="15"/>
        <v>1.6125561436243001</v>
      </c>
      <c r="AO199" s="10"/>
      <c r="AP199" s="10"/>
      <c r="AQ199" s="10"/>
      <c r="AS199" s="3"/>
      <c r="AT199" s="3"/>
    </row>
    <row r="200" spans="1:46" x14ac:dyDescent="0.25">
      <c r="A200" s="10">
        <v>0.27150999999999997</v>
      </c>
      <c r="B200" s="9">
        <v>3.6277770000000002E-4</v>
      </c>
      <c r="C200" s="9">
        <v>5.6850079999999998E-5</v>
      </c>
      <c r="E200" s="3">
        <f>I$8*GNOM!$G200+I$9*GNOM!$H200+I$10*GNOM!$I200+I$12</f>
        <v>3.2092493635504698E-4</v>
      </c>
      <c r="F200" s="3">
        <f t="shared" si="12"/>
        <v>0.54198357009930787</v>
      </c>
      <c r="K200" s="10">
        <v>0.27150999999999997</v>
      </c>
      <c r="L200" s="9">
        <v>4.7077270000000002E-4</v>
      </c>
      <c r="M200" s="9">
        <v>5.8006790000000001E-5</v>
      </c>
      <c r="O200" s="3">
        <f>S$8*GNOM!$G200+S$9*GNOM!$H200+S$10*GNOM!$I200+S$12</f>
        <v>4.6622944273224591E-4</v>
      </c>
      <c r="P200" s="3">
        <f t="shared" si="13"/>
        <v>6.134469252322969E-3</v>
      </c>
      <c r="U200" s="10">
        <v>0.27150999999999997</v>
      </c>
      <c r="V200" s="9">
        <v>6.146341E-4</v>
      </c>
      <c r="W200" s="9">
        <v>5.7933200000000003E-5</v>
      </c>
      <c r="Y200" s="3">
        <f>AC$8*GNOM!$G200+AC$9*GNOM!$H200+AC$10*GNOM!$I200+AC$12</f>
        <v>5.8337722830465268E-4</v>
      </c>
      <c r="Z200" s="3">
        <f t="shared" si="14"/>
        <v>0.29109583014523682</v>
      </c>
      <c r="AE200" s="10">
        <v>0.27150999999999997</v>
      </c>
      <c r="AF200" s="9">
        <v>6.1786009999999995E-4</v>
      </c>
      <c r="AG200" s="9">
        <v>6.0476600000000003E-5</v>
      </c>
      <c r="AI200" s="3">
        <f>AM$8*GNOM!$G200+AM$9*GNOM!$H200+AM$10*GNOM!$I200+AM$12</f>
        <v>5.69165073427967E-4</v>
      </c>
      <c r="AJ200" s="3">
        <f t="shared" si="15"/>
        <v>0.648327554809493</v>
      </c>
      <c r="AO200" s="10"/>
      <c r="AP200" s="10"/>
      <c r="AQ200" s="10"/>
      <c r="AS200" s="3"/>
      <c r="AT200" s="3"/>
    </row>
    <row r="201" spans="1:46" x14ac:dyDescent="0.25">
      <c r="A201" s="10">
        <v>0.27284000000000003</v>
      </c>
      <c r="B201" s="9">
        <v>3.0783500000000001E-4</v>
      </c>
      <c r="C201" s="9">
        <v>5.7422739999999998E-5</v>
      </c>
      <c r="E201" s="3">
        <f>I$8*GNOM!$G201+I$9*GNOM!$H201+I$10*GNOM!$I201+I$12</f>
        <v>3.1815572869761644E-4</v>
      </c>
      <c r="F201" s="3">
        <f t="shared" si="12"/>
        <v>3.230374702069283E-2</v>
      </c>
      <c r="K201" s="10">
        <v>0.27284000000000003</v>
      </c>
      <c r="L201" s="9">
        <v>4.4524929999999999E-4</v>
      </c>
      <c r="M201" s="9">
        <v>5.7189219999999999E-5</v>
      </c>
      <c r="O201" s="3">
        <f>S$8*GNOM!$G201+S$9*GNOM!$H201+S$10*GNOM!$I201+S$12</f>
        <v>4.619316066098793E-4</v>
      </c>
      <c r="P201" s="3">
        <f t="shared" si="13"/>
        <v>8.5091043857868379E-2</v>
      </c>
      <c r="U201" s="10">
        <v>0.27284000000000003</v>
      </c>
      <c r="V201" s="9">
        <v>5.8314789999999999E-4</v>
      </c>
      <c r="W201" s="9">
        <v>5.749474E-5</v>
      </c>
      <c r="Y201" s="3">
        <f>AC$8*GNOM!$G201+AC$9*GNOM!$H201+AC$10*GNOM!$I201+AC$12</f>
        <v>5.7749360109529712E-4</v>
      </c>
      <c r="Z201" s="3">
        <f t="shared" si="14"/>
        <v>9.671666155611271E-3</v>
      </c>
      <c r="AE201" s="10">
        <v>0.27284000000000003</v>
      </c>
      <c r="AF201" s="9">
        <v>5.3925380000000001E-4</v>
      </c>
      <c r="AG201" s="9">
        <v>5.9691980000000002E-5</v>
      </c>
      <c r="AI201" s="3">
        <f>AM$8*GNOM!$G201+AM$9*GNOM!$H201+AM$10*GNOM!$I201+AM$12</f>
        <v>5.6199181424661628E-4</v>
      </c>
      <c r="AJ201" s="3">
        <f t="shared" si="15"/>
        <v>0.14510189989153624</v>
      </c>
      <c r="AO201" s="10"/>
      <c r="AP201" s="10"/>
      <c r="AQ201" s="10"/>
      <c r="AS201" s="3"/>
      <c r="AT201" s="3"/>
    </row>
    <row r="202" spans="1:46" x14ac:dyDescent="0.25">
      <c r="A202" s="10">
        <v>0.27417999999999998</v>
      </c>
      <c r="B202" s="9">
        <v>3.2285179999999998E-4</v>
      </c>
      <c r="C202" s="9">
        <v>5.7834519999999998E-5</v>
      </c>
      <c r="E202" s="3">
        <f>I$8*GNOM!$G202+I$9*GNOM!$H202+I$10*GNOM!$I202+I$12</f>
        <v>3.155912977053062E-4</v>
      </c>
      <c r="F202" s="3">
        <f t="shared" si="12"/>
        <v>1.5760103419863579E-2</v>
      </c>
      <c r="K202" s="10">
        <v>0.27417999999999998</v>
      </c>
      <c r="L202" s="9">
        <v>4.5279970000000001E-4</v>
      </c>
      <c r="M202" s="9">
        <v>5.7397600000000001E-5</v>
      </c>
      <c r="O202" s="3">
        <f>S$8*GNOM!$G202+S$9*GNOM!$H202+S$10*GNOM!$I202+S$12</f>
        <v>4.5794513929126068E-4</v>
      </c>
      <c r="P202" s="3">
        <f t="shared" si="13"/>
        <v>8.0363242305393576E-3</v>
      </c>
      <c r="U202" s="10">
        <v>0.27417999999999998</v>
      </c>
      <c r="V202" s="9">
        <v>5.6263959999999997E-4</v>
      </c>
      <c r="W202" s="9">
        <v>5.8040040000000003E-5</v>
      </c>
      <c r="Y202" s="3">
        <f>AC$8*GNOM!$G202+AC$9*GNOM!$H202+AC$10*GNOM!$I202+AC$12</f>
        <v>5.7204250449010706E-4</v>
      </c>
      <c r="Z202" s="3">
        <f t="shared" si="14"/>
        <v>2.6246333531907438E-2</v>
      </c>
      <c r="AE202" s="10">
        <v>0.27417999999999998</v>
      </c>
      <c r="AF202" s="9">
        <v>5.9000359999999996E-4</v>
      </c>
      <c r="AG202" s="9">
        <v>6.0548509999999999E-5</v>
      </c>
      <c r="AI202" s="3">
        <f>AM$8*GNOM!$G202+AM$9*GNOM!$H202+AM$10*GNOM!$I202+AM$12</f>
        <v>5.5529676216167919E-4</v>
      </c>
      <c r="AJ202" s="3">
        <f t="shared" si="15"/>
        <v>0.32856641758334615</v>
      </c>
      <c r="AO202" s="10"/>
      <c r="AP202" s="10"/>
      <c r="AQ202" s="10"/>
      <c r="AS202" s="3"/>
      <c r="AT202" s="3"/>
    </row>
    <row r="203" spans="1:46" x14ac:dyDescent="0.25">
      <c r="A203" s="10">
        <v>0.27550999999999998</v>
      </c>
      <c r="B203" s="9">
        <v>2.9054219999999998E-4</v>
      </c>
      <c r="C203" s="9">
        <v>6.0031880000000002E-5</v>
      </c>
      <c r="E203" s="3">
        <f>I$8*GNOM!$G203+I$9*GNOM!$H203+I$10*GNOM!$I203+I$12</f>
        <v>3.1320918228800127E-4</v>
      </c>
      <c r="F203" s="3">
        <f t="shared" si="12"/>
        <v>0.14256848087968305</v>
      </c>
      <c r="K203" s="10">
        <v>0.27550999999999998</v>
      </c>
      <c r="L203" s="9">
        <v>4.237752E-4</v>
      </c>
      <c r="M203" s="9">
        <v>5.9755800000000001E-5</v>
      </c>
      <c r="O203" s="3">
        <f>S$8*GNOM!$G203+S$9*GNOM!$H203+S$10*GNOM!$I203+S$12</f>
        <v>4.5423062900184434E-4</v>
      </c>
      <c r="P203" s="3">
        <f t="shared" si="13"/>
        <v>0.25975822790787312</v>
      </c>
      <c r="U203" s="10">
        <v>0.27550999999999998</v>
      </c>
      <c r="V203" s="9">
        <v>5.9633889999999995E-4</v>
      </c>
      <c r="W203" s="9">
        <v>5.9860340000000003E-5</v>
      </c>
      <c r="Y203" s="3">
        <f>AC$8*GNOM!$G203+AC$9*GNOM!$H203+AC$10*GNOM!$I203+AC$12</f>
        <v>5.6696989687345144E-4</v>
      </c>
      <c r="Z203" s="3">
        <f t="shared" si="14"/>
        <v>0.24071328099272216</v>
      </c>
      <c r="AE203" s="10">
        <v>0.27550999999999998</v>
      </c>
      <c r="AF203" s="9">
        <v>5.6207049999999997E-4</v>
      </c>
      <c r="AG203" s="9">
        <v>6.1924080000000004E-5</v>
      </c>
      <c r="AI203" s="3">
        <f>AM$8*GNOM!$G203+AM$9*GNOM!$H203+AM$10*GNOM!$I203+AM$12</f>
        <v>5.4899922144451951E-4</v>
      </c>
      <c r="AJ203" s="3">
        <f t="shared" si="15"/>
        <v>4.4557109899007276E-2</v>
      </c>
      <c r="AO203" s="10"/>
      <c r="AP203" s="10"/>
      <c r="AQ203" s="10"/>
      <c r="AS203" s="3"/>
      <c r="AT203" s="3"/>
    </row>
    <row r="204" spans="1:46" x14ac:dyDescent="0.25">
      <c r="A204" s="10">
        <v>0.27683999999999997</v>
      </c>
      <c r="B204" s="9">
        <v>3.3180120000000002E-4</v>
      </c>
      <c r="C204" s="9">
        <v>5.9734710000000003E-5</v>
      </c>
      <c r="E204" s="3">
        <f>I$8*GNOM!$G204+I$9*GNOM!$H204+I$10*GNOM!$I204+I$12</f>
        <v>3.1096507734580117E-4</v>
      </c>
      <c r="F204" s="3">
        <f t="shared" si="12"/>
        <v>0.12166909882355804</v>
      </c>
      <c r="K204" s="10">
        <v>0.27683999999999997</v>
      </c>
      <c r="L204" s="9">
        <v>4.5488739999999998E-4</v>
      </c>
      <c r="M204" s="9">
        <v>5.9336319999999998E-5</v>
      </c>
      <c r="O204" s="3">
        <f>S$8*GNOM!$G204+S$9*GNOM!$H204+S$10*GNOM!$I204+S$12</f>
        <v>4.5073117001433833E-4</v>
      </c>
      <c r="P204" s="3">
        <f t="shared" si="13"/>
        <v>4.9063432266177832E-3</v>
      </c>
      <c r="U204" s="10">
        <v>0.27683999999999997</v>
      </c>
      <c r="V204" s="9">
        <v>5.8674780000000004E-4</v>
      </c>
      <c r="W204" s="9">
        <v>6.0215659999999997E-5</v>
      </c>
      <c r="Y204" s="3">
        <f>AC$8*GNOM!$G204+AC$9*GNOM!$H204+AC$10*GNOM!$I204+AC$12</f>
        <v>5.6220022140028559E-4</v>
      </c>
      <c r="Z204" s="3">
        <f t="shared" si="14"/>
        <v>0.16618752380235413</v>
      </c>
      <c r="AE204" s="10">
        <v>0.27683999999999997</v>
      </c>
      <c r="AF204" s="9">
        <v>5.7860249999999995E-4</v>
      </c>
      <c r="AG204" s="9">
        <v>6.0934429999999999E-5</v>
      </c>
      <c r="AI204" s="3">
        <f>AM$8*GNOM!$G204+AM$9*GNOM!$H204+AM$10*GNOM!$I204+AM$12</f>
        <v>5.4303633167740277E-4</v>
      </c>
      <c r="AJ204" s="3">
        <f t="shared" si="15"/>
        <v>0.34068158031320206</v>
      </c>
      <c r="AO204" s="10"/>
      <c r="AP204" s="10"/>
      <c r="AQ204" s="10"/>
      <c r="AS204" s="3"/>
      <c r="AT204" s="3"/>
    </row>
    <row r="205" spans="1:46" x14ac:dyDescent="0.25">
      <c r="A205" s="10">
        <v>0.27816999999999997</v>
      </c>
      <c r="B205" s="9">
        <v>3.1173600000000001E-4</v>
      </c>
      <c r="C205" s="9">
        <v>5.688265E-5</v>
      </c>
      <c r="E205" s="3">
        <f>I$8*GNOM!$G205+I$9*GNOM!$H205+I$10*GNOM!$I205+I$12</f>
        <v>3.089307578941447E-4</v>
      </c>
      <c r="F205" s="3">
        <f t="shared" si="12"/>
        <v>2.4320979202077926E-3</v>
      </c>
      <c r="K205" s="10">
        <v>0.27816999999999997</v>
      </c>
      <c r="L205" s="9">
        <v>4.3410919999999997E-4</v>
      </c>
      <c r="M205" s="9">
        <v>5.6702639999999998E-5</v>
      </c>
      <c r="O205" s="3">
        <f>S$8*GNOM!$G205+S$9*GNOM!$H205+S$10*GNOM!$I205+S$12</f>
        <v>4.4755540845120264E-4</v>
      </c>
      <c r="P205" s="3">
        <f t="shared" si="13"/>
        <v>5.6233241709141159E-2</v>
      </c>
      <c r="U205" s="10">
        <v>0.27816999999999997</v>
      </c>
      <c r="V205" s="9">
        <v>5.9792760000000004E-4</v>
      </c>
      <c r="W205" s="9">
        <v>5.703018E-5</v>
      </c>
      <c r="Y205" s="3">
        <f>AC$8*GNOM!$G205+AC$9*GNOM!$H205+AC$10*GNOM!$I205+AC$12</f>
        <v>5.5788669970147716E-4</v>
      </c>
      <c r="Z205" s="3">
        <f t="shared" si="14"/>
        <v>0.49294467888570792</v>
      </c>
      <c r="AE205" s="10">
        <v>0.27816999999999997</v>
      </c>
      <c r="AF205" s="9">
        <v>5.5112100000000001E-4</v>
      </c>
      <c r="AG205" s="9">
        <v>5.9713219999999997E-5</v>
      </c>
      <c r="AI205" s="3">
        <f>AM$8*GNOM!$G205+AM$9*GNOM!$H205+AM$10*GNOM!$I205+AM$12</f>
        <v>5.3756597355395657E-4</v>
      </c>
      <c r="AJ205" s="3">
        <f t="shared" si="15"/>
        <v>5.1529954227682091E-2</v>
      </c>
      <c r="AO205" s="10"/>
      <c r="AP205" s="10"/>
      <c r="AQ205" s="10"/>
      <c r="AS205" s="3"/>
      <c r="AT205" s="3"/>
    </row>
    <row r="206" spans="1:46" x14ac:dyDescent="0.25">
      <c r="A206" s="10">
        <v>0.27950000000000003</v>
      </c>
      <c r="B206" s="9">
        <v>2.8742839999999997E-4</v>
      </c>
      <c r="C206" s="9">
        <v>6.4099719999999993E-5</v>
      </c>
      <c r="E206" s="3">
        <f>I$8*GNOM!$G206+I$9*GNOM!$H206+I$10*GNOM!$I206+I$12</f>
        <v>3.069842036986343E-4</v>
      </c>
      <c r="F206" s="3">
        <f t="shared" si="12"/>
        <v>9.3076292006396152E-2</v>
      </c>
      <c r="K206" s="10">
        <v>0.27950000000000003</v>
      </c>
      <c r="L206" s="9">
        <v>4.0796449999999998E-4</v>
      </c>
      <c r="M206" s="9">
        <v>6.4286739999999998E-5</v>
      </c>
      <c r="O206" s="3">
        <f>S$8*GNOM!$G206+S$9*GNOM!$H206+S$10*GNOM!$I206+S$12</f>
        <v>4.4451207620097304E-4</v>
      </c>
      <c r="P206" s="3">
        <f t="shared" si="13"/>
        <v>0.32320223423521582</v>
      </c>
      <c r="U206" s="10">
        <v>0.27950000000000003</v>
      </c>
      <c r="V206" s="9">
        <v>5.4941639999999997E-4</v>
      </c>
      <c r="W206" s="9">
        <v>6.4404299999999996E-5</v>
      </c>
      <c r="Y206" s="3">
        <f>AC$8*GNOM!$G206+AC$9*GNOM!$H206+AC$10*GNOM!$I206+AC$12</f>
        <v>5.5375187450113698E-4</v>
      </c>
      <c r="Z206" s="3">
        <f t="shared" si="14"/>
        <v>4.5315162733036577E-3</v>
      </c>
      <c r="AE206" s="10">
        <v>0.27950000000000003</v>
      </c>
      <c r="AF206" s="9">
        <v>5.100498E-4</v>
      </c>
      <c r="AG206" s="9">
        <v>6.6268640000000001E-5</v>
      </c>
      <c r="AI206" s="3">
        <f>AM$8*GNOM!$G206+AM$9*GNOM!$H206+AM$10*GNOM!$I206+AM$12</f>
        <v>5.3231227331627224E-4</v>
      </c>
      <c r="AJ206" s="3">
        <f t="shared" si="15"/>
        <v>0.11285757341359298</v>
      </c>
      <c r="AO206" s="10"/>
      <c r="AP206" s="10"/>
      <c r="AQ206" s="10"/>
      <c r="AS206" s="3"/>
      <c r="AT206" s="3"/>
    </row>
    <row r="207" spans="1:46" x14ac:dyDescent="0.25">
      <c r="A207" s="10">
        <v>0.28083999999999998</v>
      </c>
      <c r="B207" s="9">
        <v>3.0595310000000001E-4</v>
      </c>
      <c r="C207" s="9">
        <v>5.837554E-5</v>
      </c>
      <c r="E207" s="3">
        <f>I$8*GNOM!$G207+I$9*GNOM!$H207+I$10*GNOM!$I207+I$12</f>
        <v>3.052087614726606E-4</v>
      </c>
      <c r="F207" s="3">
        <f t="shared" si="12"/>
        <v>1.6258451346926991E-4</v>
      </c>
      <c r="K207" s="10">
        <v>0.28083999999999998</v>
      </c>
      <c r="L207" s="9">
        <v>3.941444E-4</v>
      </c>
      <c r="M207" s="9">
        <v>5.8049990000000001E-5</v>
      </c>
      <c r="O207" s="3">
        <f>S$8*GNOM!$G207+S$9*GNOM!$H207+S$10*GNOM!$I207+S$12</f>
        <v>4.4175029299863439E-4</v>
      </c>
      <c r="P207" s="3">
        <f t="shared" si="13"/>
        <v>0.67253847340149087</v>
      </c>
      <c r="U207" s="10">
        <v>0.28083999999999998</v>
      </c>
      <c r="V207" s="9">
        <v>5.6907669999999998E-4</v>
      </c>
      <c r="W207" s="9">
        <v>5.8193770000000003E-5</v>
      </c>
      <c r="Y207" s="3">
        <f>AC$8*GNOM!$G207+AC$9*GNOM!$H207+AC$10*GNOM!$I207+AC$12</f>
        <v>5.5003006183697734E-4</v>
      </c>
      <c r="Z207" s="3">
        <f t="shared" si="14"/>
        <v>0.10712323423358325</v>
      </c>
      <c r="AE207" s="10">
        <v>0.28083999999999998</v>
      </c>
      <c r="AF207" s="9">
        <v>4.9755459999999997E-4</v>
      </c>
      <c r="AG207" s="9">
        <v>6.0018100000000001E-5</v>
      </c>
      <c r="AI207" s="3">
        <f>AM$8*GNOM!$G207+AM$9*GNOM!$H207+AM$10*GNOM!$I207+AM$12</f>
        <v>5.2749411143130189E-4</v>
      </c>
      <c r="AJ207" s="3">
        <f t="shared" si="15"/>
        <v>0.24884271578972239</v>
      </c>
      <c r="AO207" s="10"/>
      <c r="AP207" s="10"/>
      <c r="AQ207" s="10"/>
      <c r="AS207" s="3"/>
      <c r="AT207" s="3"/>
    </row>
    <row r="208" spans="1:46" x14ac:dyDescent="0.25">
      <c r="A208" s="10">
        <v>0.28216999999999998</v>
      </c>
      <c r="B208" s="9">
        <v>2.7361749999999999E-4</v>
      </c>
      <c r="C208" s="9">
        <v>5.7892049999999997E-5</v>
      </c>
      <c r="E208" s="3">
        <f>I$8*GNOM!$G208+I$9*GNOM!$H208+I$10*GNOM!$I208+I$12</f>
        <v>3.0356140409406576E-4</v>
      </c>
      <c r="F208" s="3">
        <f t="shared" si="12"/>
        <v>0.26753400388529686</v>
      </c>
      <c r="K208" s="10">
        <v>0.28216999999999998</v>
      </c>
      <c r="L208" s="9">
        <v>4.0234500000000002E-4</v>
      </c>
      <c r="M208" s="9">
        <v>5.7221340000000003E-5</v>
      </c>
      <c r="O208" s="3">
        <f>S$8*GNOM!$G208+S$9*GNOM!$H208+S$10*GNOM!$I208+S$12</f>
        <v>4.3919142026476517E-4</v>
      </c>
      <c r="P208" s="3">
        <f t="shared" si="13"/>
        <v>0.41464320709389763</v>
      </c>
      <c r="U208" s="10">
        <v>0.28216999999999998</v>
      </c>
      <c r="V208" s="9">
        <v>5.1591630000000005E-4</v>
      </c>
      <c r="W208" s="9">
        <v>5.797036E-5</v>
      </c>
      <c r="Y208" s="3">
        <f>AC$8*GNOM!$G208+AC$9*GNOM!$H208+AC$10*GNOM!$I208+AC$12</f>
        <v>5.4659283946454664E-4</v>
      </c>
      <c r="Z208" s="3">
        <f t="shared" si="14"/>
        <v>0.28002753548781845</v>
      </c>
      <c r="AE208" s="10">
        <v>0.28216999999999998</v>
      </c>
      <c r="AF208" s="9">
        <v>4.9426590000000001E-4</v>
      </c>
      <c r="AG208" s="9">
        <v>5.9306099999999998E-5</v>
      </c>
      <c r="AI208" s="3">
        <f>AM$8*GNOM!$G208+AM$9*GNOM!$H208+AM$10*GNOM!$I208+AM$12</f>
        <v>5.23006708091426E-4</v>
      </c>
      <c r="AJ208" s="3">
        <f t="shared" si="15"/>
        <v>0.23485467982066557</v>
      </c>
      <c r="AO208" s="10"/>
      <c r="AP208" s="10"/>
      <c r="AQ208" s="10"/>
      <c r="AS208" s="3"/>
      <c r="AT208" s="3"/>
    </row>
    <row r="209" spans="1:46" x14ac:dyDescent="0.25">
      <c r="A209" s="10">
        <v>0.28349999999999997</v>
      </c>
      <c r="B209" s="9">
        <v>3.4379639999999997E-4</v>
      </c>
      <c r="C209" s="9">
        <v>6.0919170000000002E-5</v>
      </c>
      <c r="E209" s="3">
        <f>I$8*GNOM!$G209+I$9*GNOM!$H209+I$10*GNOM!$I209+I$12</f>
        <v>3.0200974484500902E-4</v>
      </c>
      <c r="F209" s="3">
        <f t="shared" si="12"/>
        <v>0.47050827180380772</v>
      </c>
      <c r="K209" s="10">
        <v>0.28349999999999997</v>
      </c>
      <c r="L209" s="9">
        <v>4.340654E-4</v>
      </c>
      <c r="M209" s="9">
        <v>6.0397759999999997E-5</v>
      </c>
      <c r="O209" s="3">
        <f>S$8*GNOM!$G209+S$9*GNOM!$H209+S$10*GNOM!$I209+S$12</f>
        <v>4.3678390539137878E-4</v>
      </c>
      <c r="P209" s="3">
        <f t="shared" si="13"/>
        <v>2.0259033995337419E-3</v>
      </c>
      <c r="U209" s="10">
        <v>0.28349999999999997</v>
      </c>
      <c r="V209" s="9">
        <v>5.4153540000000003E-4</v>
      </c>
      <c r="W209" s="9">
        <v>6.1157569999999997E-5</v>
      </c>
      <c r="Y209" s="3">
        <f>AC$8*GNOM!$G209+AC$9*GNOM!$H209+AC$10*GNOM!$I209+AC$12</f>
        <v>5.4336782391645297E-4</v>
      </c>
      <c r="Z209" s="3">
        <f t="shared" si="14"/>
        <v>8.9774182860228344E-4</v>
      </c>
      <c r="AE209" s="10">
        <v>0.28349999999999997</v>
      </c>
      <c r="AF209" s="9">
        <v>5.3871680000000001E-4</v>
      </c>
      <c r="AG209" s="9">
        <v>6.2811350000000003E-5</v>
      </c>
      <c r="AI209" s="3">
        <f>AM$8*GNOM!$G209+AM$9*GNOM!$H209+AM$10*GNOM!$I209+AM$12</f>
        <v>5.1876547516305964E-4</v>
      </c>
      <c r="AJ209" s="3">
        <f t="shared" si="15"/>
        <v>0.1008944375728259</v>
      </c>
      <c r="AO209" s="10"/>
      <c r="AP209" s="10"/>
      <c r="AQ209" s="10"/>
      <c r="AS209" s="3"/>
      <c r="AT209" s="3"/>
    </row>
    <row r="210" spans="1:46" x14ac:dyDescent="0.25">
      <c r="A210" s="10">
        <v>0.28483000000000003</v>
      </c>
      <c r="B210" s="9">
        <v>2.6827449999999999E-4</v>
      </c>
      <c r="C210" s="9">
        <v>5.7345249999999998E-5</v>
      </c>
      <c r="E210" s="3">
        <f>I$8*GNOM!$G210+I$9*GNOM!$H210+I$10*GNOM!$I210+I$12</f>
        <v>3.0053956404893219E-4</v>
      </c>
      <c r="F210" s="3">
        <f t="shared" si="12"/>
        <v>0.31657029599237868</v>
      </c>
      <c r="K210" s="10">
        <v>0.28483000000000003</v>
      </c>
      <c r="L210" s="9">
        <v>4.2359139999999999E-4</v>
      </c>
      <c r="M210" s="9">
        <v>5.759394E-5</v>
      </c>
      <c r="O210" s="3">
        <f>S$8*GNOM!$G210+S$9*GNOM!$H210+S$10*GNOM!$I210+S$12</f>
        <v>4.3451822406240584E-4</v>
      </c>
      <c r="P210" s="3">
        <f t="shared" si="13"/>
        <v>3.5994348854587715E-2</v>
      </c>
      <c r="U210" s="10">
        <v>0.28483000000000003</v>
      </c>
      <c r="V210" s="9">
        <v>5.1784119999999996E-4</v>
      </c>
      <c r="W210" s="9">
        <v>5.7676210000000003E-5</v>
      </c>
      <c r="Y210" s="3">
        <f>AC$8*GNOM!$G210+AC$9*GNOM!$H210+AC$10*GNOM!$I210+AC$12</f>
        <v>5.4035074709604279E-4</v>
      </c>
      <c r="Z210" s="3">
        <f t="shared" si="14"/>
        <v>0.15231409165113344</v>
      </c>
      <c r="AE210" s="10">
        <v>0.28483000000000003</v>
      </c>
      <c r="AF210" s="9">
        <v>4.6575590000000002E-4</v>
      </c>
      <c r="AG210" s="9">
        <v>6.0133090000000001E-5</v>
      </c>
      <c r="AI210" s="3">
        <f>AM$8*GNOM!$G210+AM$9*GNOM!$H210+AM$10*GNOM!$I210+AM$12</f>
        <v>5.1476849496308341E-4</v>
      </c>
      <c r="AJ210" s="3">
        <f t="shared" si="15"/>
        <v>0.66433686291130811</v>
      </c>
      <c r="AO210" s="10"/>
      <c r="AP210" s="10"/>
      <c r="AQ210" s="10"/>
      <c r="AS210" s="3"/>
      <c r="AT210" s="3"/>
    </row>
    <row r="211" spans="1:46" x14ac:dyDescent="0.25">
      <c r="A211" s="10">
        <v>0.28616000000000003</v>
      </c>
      <c r="B211" s="9">
        <v>3.2022099999999998E-4</v>
      </c>
      <c r="C211" s="9">
        <v>5.6883560000000003E-5</v>
      </c>
      <c r="E211" s="3">
        <f>I$8*GNOM!$G211+I$9*GNOM!$H211+I$10*GNOM!$I211+I$12</f>
        <v>2.9915086170583519E-4</v>
      </c>
      <c r="F211" s="3">
        <f t="shared" si="12"/>
        <v>0.13720225058053048</v>
      </c>
      <c r="K211" s="10">
        <v>0.28616000000000003</v>
      </c>
      <c r="L211" s="9">
        <v>3.9154089999999999E-4</v>
      </c>
      <c r="M211" s="9">
        <v>5.6457869999999998E-5</v>
      </c>
      <c r="O211" s="3">
        <f>S$8*GNOM!$G211+S$9*GNOM!$H211+S$10*GNOM!$I211+S$12</f>
        <v>4.3239437627784645E-4</v>
      </c>
      <c r="P211" s="3">
        <f t="shared" si="13"/>
        <v>0.5236113543569656</v>
      </c>
      <c r="U211" s="10">
        <v>0.28616000000000003</v>
      </c>
      <c r="V211" s="9">
        <v>5.544616E-4</v>
      </c>
      <c r="W211" s="9">
        <v>5.7381189999999998E-5</v>
      </c>
      <c r="Y211" s="3">
        <f>AC$8*GNOM!$G211+AC$9*GNOM!$H211+AC$10*GNOM!$I211+AC$12</f>
        <v>5.3754160900331598E-4</v>
      </c>
      <c r="Z211" s="3">
        <f t="shared" si="14"/>
        <v>8.6948311775432524E-2</v>
      </c>
      <c r="AE211" s="10">
        <v>0.28616000000000003</v>
      </c>
      <c r="AF211" s="9">
        <v>5.3949270000000005E-4</v>
      </c>
      <c r="AG211" s="9">
        <v>5.9143040000000002E-5</v>
      </c>
      <c r="AI211" s="3">
        <f>AM$8*GNOM!$G211+AM$9*GNOM!$H211+AM$10*GNOM!$I211+AM$12</f>
        <v>5.1101576749149709E-4</v>
      </c>
      <c r="AJ211" s="3">
        <f t="shared" si="15"/>
        <v>0.2318350653524138</v>
      </c>
      <c r="AO211" s="10"/>
      <c r="AP211" s="10"/>
      <c r="AQ211" s="10"/>
      <c r="AS211" s="3"/>
      <c r="AT211" s="3"/>
    </row>
    <row r="212" spans="1:46" x14ac:dyDescent="0.25">
      <c r="A212" s="10">
        <v>0.28749999999999998</v>
      </c>
      <c r="B212" s="9">
        <v>2.9029019999999997E-4</v>
      </c>
      <c r="C212" s="9">
        <v>6.9582899999999994E-5</v>
      </c>
      <c r="E212" s="3">
        <f>I$8*GNOM!$G212+I$9*GNOM!$H212+I$10*GNOM!$I212+I$12</f>
        <v>2.9781909194814859E-4</v>
      </c>
      <c r="F212" s="3">
        <f t="shared" si="12"/>
        <v>1.1707308942145594E-2</v>
      </c>
      <c r="K212" s="10">
        <v>0.28749999999999998</v>
      </c>
      <c r="L212" s="9">
        <v>3.5341160000000002E-4</v>
      </c>
      <c r="M212" s="9">
        <v>6.9210060000000001E-5</v>
      </c>
      <c r="O212" s="3">
        <f>S$8*GNOM!$G212+S$9*GNOM!$H212+S$10*GNOM!$I212+S$12</f>
        <v>4.3036722156948712E-4</v>
      </c>
      <c r="P212" s="3">
        <f t="shared" si="13"/>
        <v>1.2363523229430815</v>
      </c>
      <c r="U212" s="10">
        <v>0.28749999999999998</v>
      </c>
      <c r="V212" s="9">
        <v>5.2517419999999996E-4</v>
      </c>
      <c r="W212" s="9">
        <v>6.9592809999999996E-5</v>
      </c>
      <c r="Y212" s="3">
        <f>AC$8*GNOM!$G212+AC$9*GNOM!$H212+AC$10*GNOM!$I212+AC$12</f>
        <v>5.3487263200812686E-4</v>
      </c>
      <c r="Z212" s="3">
        <f t="shared" si="14"/>
        <v>1.9421121515988585E-2</v>
      </c>
      <c r="AE212" s="10">
        <v>0.28749999999999998</v>
      </c>
      <c r="AF212" s="9">
        <v>5.042461E-4</v>
      </c>
      <c r="AG212" s="9">
        <v>7.1422789999999996E-5</v>
      </c>
      <c r="AI212" s="3">
        <f>AM$8*GNOM!$G212+AM$9*GNOM!$H212+AM$10*GNOM!$I212+AM$12</f>
        <v>5.0742746045089851E-4</v>
      </c>
      <c r="AJ212" s="3">
        <f t="shared" si="15"/>
        <v>1.9840478110956677E-3</v>
      </c>
      <c r="AO212" s="10"/>
      <c r="AP212" s="10"/>
      <c r="AQ212" s="10"/>
      <c r="AS212" s="3"/>
      <c r="AT212" s="3"/>
    </row>
    <row r="213" spans="1:46" x14ac:dyDescent="0.25">
      <c r="A213" s="10">
        <v>0.28882999999999998</v>
      </c>
      <c r="B213" s="9">
        <v>3.1767070000000001E-4</v>
      </c>
      <c r="C213" s="9">
        <v>6.3951209999999999E-5</v>
      </c>
      <c r="E213" s="3">
        <f>I$8*GNOM!$G213+I$9*GNOM!$H213+I$10*GNOM!$I213+I$12</f>
        <v>2.9652741959151007E-4</v>
      </c>
      <c r="F213" s="3">
        <f t="shared" si="12"/>
        <v>0.10930680672752326</v>
      </c>
      <c r="K213" s="10">
        <v>0.28882999999999998</v>
      </c>
      <c r="L213" s="9">
        <v>4.3091549999999998E-4</v>
      </c>
      <c r="M213" s="9">
        <v>6.3863740000000006E-5</v>
      </c>
      <c r="O213" s="3">
        <f>S$8*GNOM!$G213+S$9*GNOM!$H213+S$10*GNOM!$I213+S$12</f>
        <v>4.2843159460520389E-4</v>
      </c>
      <c r="P213" s="3">
        <f t="shared" si="13"/>
        <v>1.5127299488191441E-3</v>
      </c>
      <c r="U213" s="10">
        <v>0.28882999999999998</v>
      </c>
      <c r="V213" s="9">
        <v>5.4000339999999997E-4</v>
      </c>
      <c r="W213" s="9">
        <v>6.4375849999999998E-5</v>
      </c>
      <c r="Y213" s="3">
        <f>AC$8*GNOM!$G213+AC$9*GNOM!$H213+AC$10*GNOM!$I213+AC$12</f>
        <v>5.3234592405125331E-4</v>
      </c>
      <c r="Z213" s="3">
        <f t="shared" si="14"/>
        <v>1.4148986429655397E-2</v>
      </c>
      <c r="AE213" s="10">
        <v>0.28882999999999998</v>
      </c>
      <c r="AF213" s="9">
        <v>5.1071319999999995E-4</v>
      </c>
      <c r="AG213" s="9">
        <v>6.5493410000000006E-5</v>
      </c>
      <c r="AI213" s="3">
        <f>AM$8*GNOM!$G213+AM$9*GNOM!$H213+AM$10*GNOM!$I213+AM$12</f>
        <v>5.0403573369944648E-4</v>
      </c>
      <c r="AJ213" s="3">
        <f t="shared" si="15"/>
        <v>1.0395088798973853E-2</v>
      </c>
      <c r="AO213" s="10"/>
      <c r="AP213" s="10"/>
      <c r="AQ213" s="10"/>
      <c r="AS213" s="3"/>
      <c r="AT213" s="3"/>
    </row>
    <row r="214" spans="1:46" x14ac:dyDescent="0.25">
      <c r="A214" s="10">
        <v>0.29015999999999997</v>
      </c>
      <c r="B214" s="9">
        <v>2.9444029999999997E-4</v>
      </c>
      <c r="C214" s="9">
        <v>5.5409180000000003E-5</v>
      </c>
      <c r="E214" s="3">
        <f>I$8*GNOM!$G214+I$9*GNOM!$H214+I$10*GNOM!$I214+I$12</f>
        <v>2.9525182949869956E-4</v>
      </c>
      <c r="F214" s="3">
        <f t="shared" si="12"/>
        <v>2.1450883069384905E-4</v>
      </c>
      <c r="K214" s="10">
        <v>0.29015999999999997</v>
      </c>
      <c r="L214" s="9">
        <v>4.0395619999999998E-4</v>
      </c>
      <c r="M214" s="9">
        <v>5.570612E-5</v>
      </c>
      <c r="O214" s="3">
        <f>S$8*GNOM!$G214+S$9*GNOM!$H214+S$10*GNOM!$I214+S$12</f>
        <v>4.2653226723917033E-4</v>
      </c>
      <c r="P214" s="3">
        <f t="shared" si="13"/>
        <v>0.16424447112199386</v>
      </c>
      <c r="U214" s="10">
        <v>0.29015999999999997</v>
      </c>
      <c r="V214" s="9">
        <v>5.3939609999999996E-4</v>
      </c>
      <c r="W214" s="9">
        <v>5.6197930000000002E-5</v>
      </c>
      <c r="Y214" s="3">
        <f>AC$8*GNOM!$G214+AC$9*GNOM!$H214+AC$10*GNOM!$I214+AC$12</f>
        <v>5.2987359545060336E-4</v>
      </c>
      <c r="Z214" s="3">
        <f t="shared" si="14"/>
        <v>2.8711887231554122E-2</v>
      </c>
      <c r="AE214" s="10">
        <v>0.29015999999999997</v>
      </c>
      <c r="AF214" s="9">
        <v>4.8429019999999997E-4</v>
      </c>
      <c r="AG214" s="9">
        <v>5.8138350000000002E-5</v>
      </c>
      <c r="AI214" s="3">
        <f>AM$8*GNOM!$G214+AM$9*GNOM!$H214+AM$10*GNOM!$I214+AM$12</f>
        <v>5.0072754082969393E-4</v>
      </c>
      <c r="AJ214" s="3">
        <f t="shared" si="15"/>
        <v>7.9935135706413613E-2</v>
      </c>
      <c r="AO214" s="10"/>
      <c r="AP214" s="10"/>
      <c r="AQ214" s="10"/>
      <c r="AS214" s="3"/>
      <c r="AT214" s="3"/>
    </row>
    <row r="215" spans="1:46" x14ac:dyDescent="0.25">
      <c r="A215" s="10">
        <v>0.29149000000000003</v>
      </c>
      <c r="B215" s="9">
        <v>2.737692E-4</v>
      </c>
      <c r="C215" s="9">
        <v>5.6262630000000001E-5</v>
      </c>
      <c r="E215" s="3">
        <f>I$8*GNOM!$G215+I$9*GNOM!$H215+I$10*GNOM!$I215+I$12</f>
        <v>2.9397309316773546E-4</v>
      </c>
      <c r="F215" s="3">
        <f t="shared" si="12"/>
        <v>0.12895258960668218</v>
      </c>
      <c r="K215" s="10">
        <v>0.29149000000000003</v>
      </c>
      <c r="L215" s="9">
        <v>3.6870650000000001E-4</v>
      </c>
      <c r="M215" s="9">
        <v>5.7113249999999997E-5</v>
      </c>
      <c r="O215" s="3">
        <f>S$8*GNOM!$G215+S$9*GNOM!$H215+S$10*GNOM!$I215+S$12</f>
        <v>4.2464738653469499E-4</v>
      </c>
      <c r="P215" s="3">
        <f t="shared" si="13"/>
        <v>0.95936736518721621</v>
      </c>
      <c r="U215" s="10">
        <v>0.29149000000000003</v>
      </c>
      <c r="V215" s="9">
        <v>5.1492430000000004E-4</v>
      </c>
      <c r="W215" s="9">
        <v>5.6981300000000003E-5</v>
      </c>
      <c r="Y215" s="3">
        <f>AC$8*GNOM!$G215+AC$9*GNOM!$H215+AC$10*GNOM!$I215+AC$12</f>
        <v>5.2742775493933134E-4</v>
      </c>
      <c r="Z215" s="3">
        <f t="shared" si="14"/>
        <v>4.814989674737976E-2</v>
      </c>
      <c r="AE215" s="10">
        <v>0.29149000000000003</v>
      </c>
      <c r="AF215" s="9">
        <v>4.7182449999999998E-4</v>
      </c>
      <c r="AG215" s="9">
        <v>5.9625640000000003E-5</v>
      </c>
      <c r="AI215" s="3">
        <f>AM$8*GNOM!$G215+AM$9*GNOM!$H215+AM$10*GNOM!$I215+AM$12</f>
        <v>4.9748663961126434E-4</v>
      </c>
      <c r="AJ215" s="3">
        <f t="shared" si="15"/>
        <v>0.18523353695147055</v>
      </c>
      <c r="AO215" s="10"/>
      <c r="AP215" s="10"/>
      <c r="AQ215" s="10"/>
      <c r="AS215" s="3"/>
      <c r="AT215" s="3"/>
    </row>
    <row r="216" spans="1:46" x14ac:dyDescent="0.25">
      <c r="A216" s="10">
        <v>0.29282000000000002</v>
      </c>
      <c r="B216" s="9">
        <v>2.7857709999999999E-4</v>
      </c>
      <c r="C216" s="9">
        <v>5.6675409999999997E-5</v>
      </c>
      <c r="E216" s="3">
        <f>I$8*GNOM!$G216+I$9*GNOM!$H216+I$10*GNOM!$I216+I$12</f>
        <v>2.9268828655064914E-4</v>
      </c>
      <c r="F216" s="3">
        <f t="shared" si="12"/>
        <v>6.1992296555513846E-2</v>
      </c>
      <c r="K216" s="10">
        <v>0.29282000000000002</v>
      </c>
      <c r="L216" s="9">
        <v>3.5676289999999998E-4</v>
      </c>
      <c r="M216" s="9">
        <v>5.6918150000000003E-5</v>
      </c>
      <c r="O216" s="3">
        <f>S$8*GNOM!$G216+S$9*GNOM!$H216+S$10*GNOM!$I216+S$12</f>
        <v>4.2277035256482341E-4</v>
      </c>
      <c r="P216" s="3">
        <f t="shared" si="13"/>
        <v>1.3448826561207405</v>
      </c>
      <c r="U216" s="10">
        <v>0.29282000000000002</v>
      </c>
      <c r="V216" s="9">
        <v>5.1324149999999995E-4</v>
      </c>
      <c r="W216" s="9">
        <v>5.6728429999999999E-5</v>
      </c>
      <c r="Y216" s="3">
        <f>AC$8*GNOM!$G216+AC$9*GNOM!$H216+AC$10*GNOM!$I216+AC$12</f>
        <v>5.2499851536176026E-4</v>
      </c>
      <c r="Z216" s="3">
        <f t="shared" si="14"/>
        <v>4.2952915009084498E-2</v>
      </c>
      <c r="AE216" s="10">
        <v>0.29282000000000002</v>
      </c>
      <c r="AF216" s="9">
        <v>4.7599540000000003E-4</v>
      </c>
      <c r="AG216" s="9">
        <v>5.8879270000000002E-5</v>
      </c>
      <c r="AI216" s="3">
        <f>AM$8*GNOM!$G216+AM$9*GNOM!$H216+AM$10*GNOM!$I216+AM$12</f>
        <v>4.9429784206566707E-4</v>
      </c>
      <c r="AJ216" s="3">
        <f t="shared" si="15"/>
        <v>9.6625832321068056E-2</v>
      </c>
      <c r="AO216" s="10"/>
      <c r="AP216" s="10"/>
      <c r="AQ216" s="10"/>
      <c r="AS216" s="3"/>
      <c r="AT216" s="3"/>
    </row>
    <row r="217" spans="1:46" x14ac:dyDescent="0.25">
      <c r="A217" s="10">
        <v>0.29415000000000002</v>
      </c>
      <c r="B217" s="9">
        <v>3.146542E-4</v>
      </c>
      <c r="C217" s="9">
        <v>5.7743140000000002E-5</v>
      </c>
      <c r="E217" s="3">
        <f>I$8*GNOM!$G217+I$9*GNOM!$H217+I$10*GNOM!$I217+I$12</f>
        <v>2.9140534252083261E-4</v>
      </c>
      <c r="F217" s="3">
        <f t="shared" si="12"/>
        <v>0.16210724953279207</v>
      </c>
      <c r="K217" s="10">
        <v>0.29415000000000002</v>
      </c>
      <c r="L217" s="9">
        <v>4.2822040000000002E-4</v>
      </c>
      <c r="M217" s="9">
        <v>5.789286E-5</v>
      </c>
      <c r="O217" s="3">
        <f>S$8*GNOM!$G217+S$9*GNOM!$H217+S$10*GNOM!$I217+S$12</f>
        <v>4.2092009387713228E-4</v>
      </c>
      <c r="P217" s="3">
        <f t="shared" si="13"/>
        <v>1.5901281778639594E-2</v>
      </c>
      <c r="U217" s="10">
        <v>0.29415000000000002</v>
      </c>
      <c r="V217" s="9">
        <v>5.2834870000000001E-4</v>
      </c>
      <c r="W217" s="9">
        <v>5.7925369999999997E-5</v>
      </c>
      <c r="Y217" s="3">
        <f>AC$8*GNOM!$G217+AC$9*GNOM!$H217+AC$10*GNOM!$I217+AC$12</f>
        <v>5.2261938704375912E-4</v>
      </c>
      <c r="Z217" s="3">
        <f t="shared" si="14"/>
        <v>9.7828964865887616E-3</v>
      </c>
      <c r="AE217" s="10">
        <v>0.29415000000000002</v>
      </c>
      <c r="AF217" s="9">
        <v>5.1400909999999998E-4</v>
      </c>
      <c r="AG217" s="9">
        <v>6.018867E-5</v>
      </c>
      <c r="AI217" s="3">
        <f>AM$8*GNOM!$G217+AM$9*GNOM!$H217+AM$10*GNOM!$I217+AM$12</f>
        <v>4.9119066071864979E-4</v>
      </c>
      <c r="AJ217" s="3">
        <f t="shared" si="15"/>
        <v>0.14372833004070959</v>
      </c>
      <c r="AO217" s="10"/>
      <c r="AP217" s="10"/>
      <c r="AQ217" s="10"/>
      <c r="AS217" s="3"/>
      <c r="AT217" s="3"/>
    </row>
    <row r="218" spans="1:46" x14ac:dyDescent="0.25">
      <c r="A218" s="10">
        <v>0.29548999999999997</v>
      </c>
      <c r="B218" s="9">
        <v>2.5923120000000003E-4</v>
      </c>
      <c r="C218" s="9">
        <v>6.1701169999999996E-5</v>
      </c>
      <c r="E218" s="3">
        <f>I$8*GNOM!$G218+I$9*GNOM!$H218+I$10*GNOM!$I218+I$12</f>
        <v>2.9006617500905582E-4</v>
      </c>
      <c r="F218" s="3">
        <f t="shared" si="12"/>
        <v>0.24974707057063941</v>
      </c>
      <c r="K218" s="10">
        <v>0.29548999999999997</v>
      </c>
      <c r="L218" s="9">
        <v>3.71357E-4</v>
      </c>
      <c r="M218" s="9">
        <v>6.1500600000000005E-5</v>
      </c>
      <c r="O218" s="3">
        <f>S$8*GNOM!$G218+S$9*GNOM!$H218+S$10*GNOM!$I218+S$12</f>
        <v>4.19007576342844E-4</v>
      </c>
      <c r="P218" s="3">
        <f t="shared" si="13"/>
        <v>0.60031280917543084</v>
      </c>
      <c r="U218" s="10">
        <v>0.29548999999999997</v>
      </c>
      <c r="V218" s="9">
        <v>5.2770880000000005E-4</v>
      </c>
      <c r="W218" s="9">
        <v>6.1415490000000001E-5</v>
      </c>
      <c r="Y218" s="3">
        <f>AC$8*GNOM!$G218+AC$9*GNOM!$H218+AC$10*GNOM!$I218+AC$12</f>
        <v>5.2016152850306021E-4</v>
      </c>
      <c r="Z218" s="3">
        <f t="shared" si="14"/>
        <v>1.5101639674927014E-2</v>
      </c>
      <c r="AE218" s="10">
        <v>0.29548999999999997</v>
      </c>
      <c r="AF218" s="9">
        <v>4.8900840000000001E-4</v>
      </c>
      <c r="AG218" s="9">
        <v>6.3897469999999994E-5</v>
      </c>
      <c r="AI218" s="3">
        <f>AM$8*GNOM!$G218+AM$9*GNOM!$H218+AM$10*GNOM!$I218+AM$12</f>
        <v>4.8804234666974895E-4</v>
      </c>
      <c r="AJ218" s="3">
        <f t="shared" si="15"/>
        <v>2.285782368630766E-4</v>
      </c>
      <c r="AO218" s="10"/>
      <c r="AP218" s="10"/>
      <c r="AQ218" s="10"/>
      <c r="AS218" s="3"/>
      <c r="AT218" s="3"/>
    </row>
    <row r="219" spans="1:46" x14ac:dyDescent="0.25">
      <c r="A219" s="10">
        <v>0.29681999999999997</v>
      </c>
      <c r="B219" s="9">
        <v>3.2019049999999999E-4</v>
      </c>
      <c r="C219" s="9">
        <v>6.2141529999999997E-5</v>
      </c>
      <c r="E219" s="3">
        <f>I$8*GNOM!$G219+I$9*GNOM!$H219+I$10*GNOM!$I219+I$12</f>
        <v>2.8872239923514109E-4</v>
      </c>
      <c r="F219" s="3">
        <f t="shared" si="12"/>
        <v>0.25643492922983485</v>
      </c>
      <c r="K219" s="10">
        <v>0.29681999999999997</v>
      </c>
      <c r="L219" s="9">
        <v>4.0167289999999998E-4</v>
      </c>
      <c r="M219" s="9">
        <v>6.2723820000000006E-5</v>
      </c>
      <c r="O219" s="3">
        <f>S$8*GNOM!$G219+S$9*GNOM!$H219+S$10*GNOM!$I219+S$12</f>
        <v>4.171062055066366E-4</v>
      </c>
      <c r="P219" s="3">
        <f t="shared" si="13"/>
        <v>6.0541462336092138E-2</v>
      </c>
      <c r="U219" s="10">
        <v>0.29681999999999997</v>
      </c>
      <c r="V219" s="9">
        <v>5.5244379999999996E-4</v>
      </c>
      <c r="W219" s="9">
        <v>6.3322010000000002E-5</v>
      </c>
      <c r="Y219" s="3">
        <f>AC$8*GNOM!$G219+AC$9*GNOM!$H219+AC$10*GNOM!$I219+AC$12</f>
        <v>5.1772521447390079E-4</v>
      </c>
      <c r="Z219" s="3">
        <f t="shared" si="14"/>
        <v>0.30061777939511075</v>
      </c>
      <c r="AE219" s="10">
        <v>0.29681999999999997</v>
      </c>
      <c r="AF219" s="9">
        <v>4.8239129999999998E-4</v>
      </c>
      <c r="AG219" s="9">
        <v>6.4871880000000003E-5</v>
      </c>
      <c r="AI219" s="3">
        <f>AM$8*GNOM!$G219+AM$9*GNOM!$H219+AM$10*GNOM!$I219+AM$12</f>
        <v>4.8495373028292576E-4</v>
      </c>
      <c r="AJ219" s="3">
        <f t="shared" si="15"/>
        <v>1.5602390678731489E-3</v>
      </c>
      <c r="AO219" s="10"/>
      <c r="AP219" s="10"/>
      <c r="AQ219" s="10"/>
      <c r="AS219" s="3"/>
      <c r="AT219" s="3"/>
    </row>
    <row r="220" spans="1:46" x14ac:dyDescent="0.25">
      <c r="A220" s="10">
        <v>0.29815000000000003</v>
      </c>
      <c r="B220" s="9">
        <v>2.654043E-4</v>
      </c>
      <c r="C220" s="9">
        <v>5.7725210000000002E-5</v>
      </c>
      <c r="E220" s="3">
        <f>I$8*GNOM!$G220+I$9*GNOM!$H220+I$10*GNOM!$I220+I$12</f>
        <v>2.8732877880555298E-4</v>
      </c>
      <c r="F220" s="3">
        <f t="shared" si="12"/>
        <v>0.14425388323447322</v>
      </c>
      <c r="K220" s="10">
        <v>0.29815000000000003</v>
      </c>
      <c r="L220" s="9">
        <v>3.8486789999999998E-4</v>
      </c>
      <c r="M220" s="9">
        <v>5.8063870000000003E-5</v>
      </c>
      <c r="O220" s="3">
        <f>S$8*GNOM!$G220+S$9*GNOM!$H220+S$10*GNOM!$I220+S$12</f>
        <v>4.1514568800012812E-4</v>
      </c>
      <c r="P220" s="3">
        <f t="shared" si="13"/>
        <v>0.27191698150008176</v>
      </c>
      <c r="U220" s="10">
        <v>0.29815000000000003</v>
      </c>
      <c r="V220" s="9">
        <v>5.0293219999999995E-4</v>
      </c>
      <c r="W220" s="9">
        <v>5.8323509999999999E-5</v>
      </c>
      <c r="Y220" s="3">
        <f>AC$8*GNOM!$G220+AC$9*GNOM!$H220+AC$10*GNOM!$I220+AC$12</f>
        <v>5.1520983248145137E-4</v>
      </c>
      <c r="Z220" s="3">
        <f t="shared" si="14"/>
        <v>4.4314101990705373E-2</v>
      </c>
      <c r="AE220" s="10">
        <v>0.29815000000000003</v>
      </c>
      <c r="AF220" s="9">
        <v>4.7574210000000001E-4</v>
      </c>
      <c r="AG220" s="9">
        <v>6.0048420000000001E-5</v>
      </c>
      <c r="AI220" s="3">
        <f>AM$8*GNOM!$G220+AM$9*GNOM!$H220+AM$10*GNOM!$I220+AM$12</f>
        <v>4.8182114304115586E-4</v>
      </c>
      <c r="AJ220" s="3">
        <f t="shared" si="15"/>
        <v>1.0248664285917213E-2</v>
      </c>
      <c r="AO220" s="10"/>
      <c r="AP220" s="10"/>
      <c r="AQ220" s="10"/>
      <c r="AS220" s="3"/>
      <c r="AT220" s="3"/>
    </row>
    <row r="221" spans="1:46" x14ac:dyDescent="0.25">
      <c r="A221" s="10">
        <v>0.29948000000000002</v>
      </c>
      <c r="B221" s="9">
        <v>2.9403779999999998E-4</v>
      </c>
      <c r="C221" s="9">
        <v>5.8391299999999998E-5</v>
      </c>
      <c r="E221" s="3">
        <f>I$8*GNOM!$G221+I$9*GNOM!$H221+I$10*GNOM!$I221+I$12</f>
        <v>2.8591340638930009E-4</v>
      </c>
      <c r="F221" s="3">
        <f t="shared" si="12"/>
        <v>1.9359120508123287E-2</v>
      </c>
      <c r="K221" s="10">
        <v>0.29948000000000002</v>
      </c>
      <c r="L221" s="9">
        <v>4.0166529999999999E-4</v>
      </c>
      <c r="M221" s="9">
        <v>5.7790259999999999E-5</v>
      </c>
      <c r="O221" s="3">
        <f>S$8*GNOM!$G221+S$9*GNOM!$H221+S$10*GNOM!$I221+S$12</f>
        <v>4.1318019294867686E-4</v>
      </c>
      <c r="P221" s="3">
        <f t="shared" si="13"/>
        <v>3.970182884814949E-2</v>
      </c>
      <c r="U221" s="10">
        <v>0.29948000000000002</v>
      </c>
      <c r="V221" s="9">
        <v>5.0040860000000003E-4</v>
      </c>
      <c r="W221" s="9">
        <v>5.7977050000000001E-5</v>
      </c>
      <c r="Y221" s="3">
        <f>AC$8*GNOM!$G221+AC$9*GNOM!$H221+AC$10*GNOM!$I221+AC$12</f>
        <v>5.127018397482107E-4</v>
      </c>
      <c r="Z221" s="3">
        <f t="shared" si="14"/>
        <v>4.4959396769571988E-2</v>
      </c>
      <c r="AE221" s="10">
        <v>0.29948000000000002</v>
      </c>
      <c r="AF221" s="9">
        <v>4.5600790000000001E-4</v>
      </c>
      <c r="AG221" s="9">
        <v>6.0036859999999998E-5</v>
      </c>
      <c r="AI221" s="3">
        <f>AM$8*GNOM!$G221+AM$9*GNOM!$H221+AM$10*GNOM!$I221+AM$12</f>
        <v>4.787311477998535E-4</v>
      </c>
      <c r="AJ221" s="3">
        <f t="shared" si="15"/>
        <v>0.14325337711203573</v>
      </c>
      <c r="AO221" s="10"/>
      <c r="AP221" s="10"/>
      <c r="AQ221" s="10"/>
      <c r="AS221" s="3"/>
      <c r="AT221" s="3"/>
    </row>
    <row r="222" spans="1:46" x14ac:dyDescent="0.25">
      <c r="A222" s="10"/>
      <c r="B222" s="10"/>
      <c r="C222" s="10"/>
      <c r="E222" s="3"/>
      <c r="F222" s="3"/>
      <c r="K222" s="10"/>
      <c r="L222" s="10"/>
      <c r="M222" s="10"/>
      <c r="O222" s="3"/>
      <c r="P222" s="3"/>
      <c r="U222" s="10"/>
      <c r="V222" s="10"/>
      <c r="W222" s="10"/>
      <c r="Y222" s="3"/>
      <c r="Z222" s="3"/>
      <c r="AE222" s="10"/>
      <c r="AF222" s="10"/>
      <c r="AG222" s="10"/>
      <c r="AI222" s="3"/>
      <c r="AJ222" s="3"/>
      <c r="AO222" s="10"/>
      <c r="AP222" s="10"/>
      <c r="AQ222" s="10"/>
      <c r="AS222" s="3"/>
      <c r="AT222" s="3"/>
    </row>
    <row r="223" spans="1:46" x14ac:dyDescent="0.25">
      <c r="A223" s="10"/>
      <c r="B223" s="10"/>
      <c r="C223" s="10"/>
      <c r="E223" s="3"/>
      <c r="F223" s="3"/>
      <c r="K223" s="10"/>
      <c r="L223" s="10"/>
      <c r="M223" s="10"/>
      <c r="O223" s="3"/>
      <c r="P223" s="3"/>
      <c r="U223" s="10"/>
      <c r="V223" s="10"/>
      <c r="W223" s="10"/>
      <c r="Y223" s="3"/>
      <c r="Z223" s="3"/>
      <c r="AE223" s="10"/>
      <c r="AF223" s="10"/>
      <c r="AG223" s="10"/>
      <c r="AI223" s="3"/>
      <c r="AJ223" s="3"/>
      <c r="AO223" s="10"/>
      <c r="AP223" s="10"/>
      <c r="AQ223" s="10"/>
      <c r="AS223" s="3"/>
      <c r="AT223" s="3"/>
    </row>
    <row r="224" spans="1:46" x14ac:dyDescent="0.25">
      <c r="A224" s="10"/>
      <c r="B224" s="10"/>
      <c r="C224" s="10"/>
      <c r="E224" s="3"/>
      <c r="F224" s="3"/>
      <c r="K224" s="10"/>
      <c r="L224" s="10"/>
      <c r="M224" s="10"/>
      <c r="O224" s="3"/>
      <c r="P224" s="3"/>
      <c r="U224" s="10"/>
      <c r="V224" s="10"/>
      <c r="W224" s="10"/>
      <c r="Y224" s="3"/>
      <c r="Z224" s="3"/>
      <c r="AE224" s="10"/>
      <c r="AF224" s="10"/>
      <c r="AG224" s="10"/>
      <c r="AI224" s="3"/>
      <c r="AJ224" s="3"/>
      <c r="AO224" s="10"/>
      <c r="AP224" s="10"/>
      <c r="AQ224" s="10"/>
      <c r="AS224" s="3"/>
      <c r="AT224" s="3"/>
    </row>
    <row r="225" spans="1:46" x14ac:dyDescent="0.25">
      <c r="A225" s="10"/>
      <c r="B225" s="10"/>
      <c r="C225" s="10"/>
      <c r="E225" s="3"/>
      <c r="F225" s="3"/>
      <c r="K225" s="10"/>
      <c r="L225" s="10"/>
      <c r="M225" s="10"/>
      <c r="O225" s="3"/>
      <c r="P225" s="3"/>
      <c r="U225" s="10"/>
      <c r="V225" s="10"/>
      <c r="W225" s="10"/>
      <c r="Y225" s="3"/>
      <c r="Z225" s="3"/>
      <c r="AE225" s="10"/>
      <c r="AF225" s="10"/>
      <c r="AG225" s="10"/>
      <c r="AI225" s="3"/>
      <c r="AJ225" s="3"/>
      <c r="AO225" s="10"/>
      <c r="AP225" s="10"/>
      <c r="AQ225" s="10"/>
      <c r="AS225" s="3"/>
      <c r="AT225" s="3"/>
    </row>
    <row r="226" spans="1:46" x14ac:dyDescent="0.25">
      <c r="A226" s="10"/>
      <c r="B226" s="10"/>
      <c r="C226" s="10"/>
      <c r="E226" s="3"/>
      <c r="F226" s="3"/>
      <c r="K226" s="10"/>
      <c r="L226" s="10"/>
      <c r="M226" s="10"/>
      <c r="O226" s="3"/>
      <c r="P226" s="3"/>
      <c r="U226" s="10"/>
      <c r="V226" s="10"/>
      <c r="W226" s="10"/>
      <c r="Y226" s="3"/>
      <c r="Z226" s="3"/>
      <c r="AE226" s="10"/>
      <c r="AF226" s="10"/>
      <c r="AG226" s="10"/>
      <c r="AI226" s="3"/>
      <c r="AJ226" s="3"/>
      <c r="AO226" s="10"/>
      <c r="AP226" s="10"/>
      <c r="AQ226" s="10"/>
      <c r="AS226" s="3"/>
      <c r="AT226" s="3"/>
    </row>
    <row r="227" spans="1:46" x14ac:dyDescent="0.25">
      <c r="A227" s="10"/>
      <c r="B227" s="10"/>
      <c r="C227" s="10"/>
      <c r="E227" s="3"/>
      <c r="F227" s="3"/>
      <c r="K227" s="10"/>
      <c r="L227" s="10"/>
      <c r="M227" s="10"/>
      <c r="O227" s="3"/>
      <c r="P227" s="3"/>
      <c r="U227" s="10"/>
      <c r="V227" s="10"/>
      <c r="W227" s="10"/>
      <c r="Y227" s="3"/>
      <c r="Z227" s="3"/>
      <c r="AE227" s="10"/>
      <c r="AF227" s="10"/>
      <c r="AG227" s="10"/>
      <c r="AI227" s="3"/>
      <c r="AJ227" s="3"/>
      <c r="AO227" s="10"/>
      <c r="AP227" s="10"/>
      <c r="AQ227" s="10"/>
      <c r="AS227" s="3"/>
      <c r="AT227" s="3"/>
    </row>
    <row r="228" spans="1:46" x14ac:dyDescent="0.25">
      <c r="A228" s="10"/>
      <c r="B228" s="10"/>
      <c r="C228" s="10"/>
      <c r="E228" s="3"/>
      <c r="F228" s="3"/>
      <c r="K228" s="10"/>
      <c r="L228" s="10"/>
      <c r="M228" s="10"/>
      <c r="O228" s="3"/>
      <c r="P228" s="3"/>
      <c r="U228" s="10"/>
      <c r="V228" s="10"/>
      <c r="W228" s="10"/>
      <c r="Y228" s="3"/>
      <c r="Z228" s="3"/>
      <c r="AE228" s="10"/>
      <c r="AF228" s="10"/>
      <c r="AG228" s="10"/>
      <c r="AI228" s="3"/>
      <c r="AJ228" s="3"/>
      <c r="AO228" s="10"/>
      <c r="AP228" s="10"/>
      <c r="AQ228" s="10"/>
      <c r="AS228" s="3"/>
      <c r="AT228" s="3"/>
    </row>
    <row r="229" spans="1:46" x14ac:dyDescent="0.25">
      <c r="A229" s="10"/>
      <c r="B229" s="10"/>
      <c r="C229" s="10"/>
      <c r="E229" s="3"/>
      <c r="F229" s="3"/>
      <c r="K229" s="10"/>
      <c r="L229" s="10"/>
      <c r="M229" s="10"/>
      <c r="O229" s="3"/>
      <c r="P229" s="3"/>
      <c r="U229" s="10"/>
      <c r="V229" s="10"/>
      <c r="W229" s="10"/>
      <c r="Y229" s="3"/>
      <c r="Z229" s="3"/>
      <c r="AE229" s="10"/>
      <c r="AF229" s="10"/>
      <c r="AG229" s="10"/>
      <c r="AI229" s="3"/>
      <c r="AJ229" s="3"/>
      <c r="AO229" s="10"/>
      <c r="AP229" s="10"/>
      <c r="AQ229" s="10"/>
      <c r="AS229" s="3"/>
      <c r="AT229" s="3"/>
    </row>
    <row r="230" spans="1:46" x14ac:dyDescent="0.25">
      <c r="A230" s="10"/>
      <c r="B230" s="10"/>
      <c r="C230" s="10"/>
      <c r="E230" s="3"/>
      <c r="F230" s="3"/>
      <c r="K230" s="10"/>
      <c r="L230" s="10"/>
      <c r="M230" s="10"/>
      <c r="O230" s="3"/>
      <c r="P230" s="3"/>
      <c r="U230" s="10"/>
      <c r="V230" s="10"/>
      <c r="W230" s="10"/>
      <c r="Y230" s="3"/>
      <c r="Z230" s="3"/>
      <c r="AE230" s="10"/>
      <c r="AF230" s="10"/>
      <c r="AG230" s="10"/>
      <c r="AI230" s="3"/>
      <c r="AJ230" s="3"/>
      <c r="AO230" s="10"/>
      <c r="AP230" s="10"/>
      <c r="AQ230" s="10"/>
      <c r="AS230" s="3"/>
      <c r="AT230" s="3"/>
    </row>
    <row r="231" spans="1:46" x14ac:dyDescent="0.25">
      <c r="A231" s="10"/>
      <c r="B231" s="10"/>
      <c r="C231" s="10"/>
      <c r="E231" s="3"/>
      <c r="F231" s="3"/>
      <c r="K231" s="10"/>
      <c r="L231" s="10"/>
      <c r="M231" s="10"/>
      <c r="O231" s="3"/>
      <c r="P231" s="3"/>
      <c r="U231" s="10"/>
      <c r="V231" s="10"/>
      <c r="W231" s="10"/>
      <c r="Y231" s="3"/>
      <c r="Z231" s="3"/>
      <c r="AE231" s="10"/>
      <c r="AF231" s="10"/>
      <c r="AG231" s="10"/>
      <c r="AI231" s="3"/>
      <c r="AJ231" s="3"/>
      <c r="AO231" s="10"/>
      <c r="AP231" s="10"/>
      <c r="AQ231" s="10"/>
      <c r="AS231" s="3"/>
      <c r="AT231" s="3"/>
    </row>
    <row r="232" spans="1:46" x14ac:dyDescent="0.25">
      <c r="A232" s="10"/>
      <c r="B232" s="10"/>
      <c r="C232" s="10"/>
      <c r="E232" s="3"/>
      <c r="F232" s="3"/>
      <c r="K232" s="10"/>
      <c r="L232" s="10"/>
      <c r="M232" s="10"/>
      <c r="O232" s="3"/>
      <c r="P232" s="3"/>
      <c r="U232" s="10"/>
      <c r="V232" s="10"/>
      <c r="W232" s="10"/>
      <c r="Y232" s="3"/>
      <c r="Z232" s="3"/>
      <c r="AE232" s="10"/>
      <c r="AF232" s="10"/>
      <c r="AG232" s="10"/>
      <c r="AI232" s="3"/>
      <c r="AJ232" s="3"/>
      <c r="AO232" s="10"/>
      <c r="AP232" s="10"/>
      <c r="AQ232" s="10"/>
      <c r="AS232" s="3"/>
      <c r="AT232" s="3"/>
    </row>
    <row r="233" spans="1:46" x14ac:dyDescent="0.25">
      <c r="A233" s="10"/>
      <c r="B233" s="10"/>
      <c r="C233" s="10"/>
      <c r="E233" s="3"/>
      <c r="F233" s="3"/>
      <c r="K233" s="10"/>
      <c r="L233" s="10"/>
      <c r="M233" s="10"/>
      <c r="O233" s="3"/>
      <c r="P233" s="3"/>
      <c r="U233" s="10"/>
      <c r="V233" s="10"/>
      <c r="W233" s="10"/>
      <c r="Y233" s="3"/>
      <c r="Z233" s="3"/>
      <c r="AE233" s="10"/>
      <c r="AF233" s="10"/>
      <c r="AG233" s="10"/>
      <c r="AI233" s="3"/>
      <c r="AJ233" s="3"/>
      <c r="AO233" s="10"/>
      <c r="AP233" s="10"/>
      <c r="AQ233" s="10"/>
      <c r="AS233" s="3"/>
      <c r="AT233" s="3"/>
    </row>
    <row r="234" spans="1:46" x14ac:dyDescent="0.25">
      <c r="A234" s="10"/>
      <c r="B234" s="10"/>
      <c r="C234" s="10"/>
      <c r="E234" s="3"/>
      <c r="F234" s="3"/>
      <c r="K234" s="10"/>
      <c r="L234" s="10"/>
      <c r="M234" s="10"/>
      <c r="O234" s="3"/>
      <c r="P234" s="3"/>
      <c r="U234" s="10"/>
      <c r="V234" s="10"/>
      <c r="W234" s="10"/>
      <c r="Y234" s="3"/>
      <c r="Z234" s="3"/>
      <c r="AE234" s="10"/>
      <c r="AF234" s="10"/>
      <c r="AG234" s="10"/>
      <c r="AI234" s="3"/>
      <c r="AJ234" s="3"/>
      <c r="AO234" s="10"/>
      <c r="AP234" s="10"/>
      <c r="AQ234" s="10"/>
      <c r="AS234" s="3"/>
      <c r="AT234" s="3"/>
    </row>
    <row r="235" spans="1:46" x14ac:dyDescent="0.25">
      <c r="A235" s="10"/>
      <c r="B235" s="10"/>
      <c r="C235" s="10"/>
      <c r="E235" s="3"/>
      <c r="F235" s="3"/>
      <c r="K235" s="10"/>
      <c r="L235" s="10"/>
      <c r="M235" s="10"/>
      <c r="O235" s="3"/>
      <c r="P235" s="3"/>
      <c r="U235" s="10"/>
      <c r="V235" s="10"/>
      <c r="W235" s="10"/>
      <c r="Y235" s="3"/>
      <c r="Z235" s="3"/>
      <c r="AE235" s="10"/>
      <c r="AF235" s="10"/>
      <c r="AG235" s="10"/>
      <c r="AI235" s="3"/>
      <c r="AJ235" s="3"/>
      <c r="AO235" s="10"/>
      <c r="AP235" s="10"/>
      <c r="AQ235" s="10"/>
      <c r="AS235" s="3"/>
      <c r="AT235" s="3"/>
    </row>
    <row r="236" spans="1:46" x14ac:dyDescent="0.25">
      <c r="A236" s="10"/>
      <c r="B236" s="10"/>
      <c r="C236" s="10"/>
      <c r="E236" s="3"/>
      <c r="F236" s="3"/>
      <c r="K236" s="10"/>
      <c r="L236" s="10"/>
      <c r="M236" s="10"/>
      <c r="O236" s="3"/>
      <c r="P236" s="3"/>
      <c r="U236" s="10"/>
      <c r="V236" s="10"/>
      <c r="W236" s="10"/>
      <c r="Y236" s="3"/>
      <c r="Z236" s="3"/>
      <c r="AE236" s="10"/>
      <c r="AF236" s="10"/>
      <c r="AG236" s="10"/>
      <c r="AI236" s="3"/>
      <c r="AJ236" s="3"/>
      <c r="AO236" s="10"/>
      <c r="AP236" s="10"/>
      <c r="AQ236" s="10"/>
      <c r="AS236" s="3"/>
      <c r="AT236" s="3"/>
    </row>
    <row r="237" spans="1:46" x14ac:dyDescent="0.25">
      <c r="A237" s="10"/>
      <c r="B237" s="10"/>
      <c r="C237" s="10"/>
      <c r="E237" s="3"/>
      <c r="F237" s="3"/>
      <c r="K237" s="10"/>
      <c r="L237" s="10"/>
      <c r="M237" s="10"/>
      <c r="O237" s="3"/>
      <c r="P237" s="3"/>
      <c r="U237" s="10"/>
      <c r="V237" s="10"/>
      <c r="W237" s="10"/>
      <c r="Y237" s="3"/>
      <c r="Z237" s="3"/>
      <c r="AE237" s="10"/>
      <c r="AF237" s="10"/>
      <c r="AG237" s="10"/>
      <c r="AI237" s="3"/>
      <c r="AJ237" s="3"/>
      <c r="AO237" s="10"/>
      <c r="AP237" s="10"/>
      <c r="AQ237" s="10"/>
      <c r="AS237" s="3"/>
      <c r="AT237" s="3"/>
    </row>
    <row r="238" spans="1:46" x14ac:dyDescent="0.25">
      <c r="A238" s="10"/>
      <c r="B238" s="10"/>
      <c r="C238" s="10"/>
      <c r="E238" s="3"/>
      <c r="F238" s="3"/>
      <c r="K238" s="10"/>
      <c r="L238" s="10"/>
      <c r="M238" s="10"/>
      <c r="O238" s="3"/>
      <c r="P238" s="3"/>
      <c r="U238" s="10"/>
      <c r="V238" s="10"/>
      <c r="W238" s="10"/>
      <c r="Y238" s="3"/>
      <c r="Z238" s="3"/>
      <c r="AE238" s="10"/>
      <c r="AF238" s="10"/>
      <c r="AG238" s="10"/>
      <c r="AI238" s="3"/>
      <c r="AJ238" s="3"/>
      <c r="AO238" s="10"/>
      <c r="AP238" s="10"/>
      <c r="AQ238" s="10"/>
      <c r="AS238" s="3"/>
      <c r="AT238" s="3"/>
    </row>
    <row r="239" spans="1:46" x14ac:dyDescent="0.25">
      <c r="A239" s="10"/>
      <c r="B239" s="10"/>
      <c r="C239" s="10"/>
      <c r="E239" s="3"/>
      <c r="F239" s="3"/>
      <c r="K239" s="10"/>
      <c r="L239" s="10"/>
      <c r="M239" s="10"/>
      <c r="O239" s="3"/>
      <c r="P239" s="3"/>
      <c r="U239" s="10"/>
      <c r="V239" s="10"/>
      <c r="W239" s="10"/>
      <c r="Y239" s="3"/>
      <c r="Z239" s="3"/>
      <c r="AE239" s="10"/>
      <c r="AF239" s="10"/>
      <c r="AG239" s="10"/>
      <c r="AI239" s="3"/>
      <c r="AJ239" s="3"/>
      <c r="AO239" s="10"/>
      <c r="AP239" s="10"/>
      <c r="AQ239" s="10"/>
      <c r="AS239" s="3"/>
      <c r="AT239" s="3"/>
    </row>
    <row r="240" spans="1:46" x14ac:dyDescent="0.25">
      <c r="A240" s="10"/>
      <c r="B240" s="10"/>
      <c r="C240" s="10"/>
      <c r="E240" s="3"/>
      <c r="F240" s="3"/>
      <c r="K240" s="10"/>
      <c r="L240" s="10"/>
      <c r="M240" s="10"/>
      <c r="O240" s="3"/>
      <c r="P240" s="3"/>
      <c r="U240" s="10"/>
      <c r="V240" s="10"/>
      <c r="W240" s="10"/>
      <c r="Y240" s="3"/>
      <c r="Z240" s="3"/>
      <c r="AE240" s="10"/>
      <c r="AF240" s="10"/>
      <c r="AG240" s="10"/>
      <c r="AI240" s="3"/>
      <c r="AJ240" s="3"/>
      <c r="AO240" s="10"/>
      <c r="AP240" s="10"/>
      <c r="AQ240" s="10"/>
      <c r="AS240" s="3"/>
      <c r="AT240" s="3"/>
    </row>
    <row r="241" spans="1:46" x14ac:dyDescent="0.25">
      <c r="A241" s="10"/>
      <c r="B241" s="10"/>
      <c r="C241" s="10"/>
      <c r="E241" s="3"/>
      <c r="F241" s="3"/>
      <c r="K241" s="10"/>
      <c r="L241" s="10"/>
      <c r="M241" s="10"/>
      <c r="O241" s="3"/>
      <c r="P241" s="3"/>
      <c r="U241" s="10"/>
      <c r="V241" s="10"/>
      <c r="W241" s="10"/>
      <c r="Y241" s="3"/>
      <c r="Z241" s="3"/>
      <c r="AE241" s="10"/>
      <c r="AF241" s="10"/>
      <c r="AG241" s="10"/>
      <c r="AI241" s="3"/>
      <c r="AJ241" s="3"/>
      <c r="AO241" s="10"/>
      <c r="AP241" s="10"/>
      <c r="AQ241" s="10"/>
      <c r="AS241" s="3"/>
      <c r="AT241" s="3"/>
    </row>
    <row r="242" spans="1:46" x14ac:dyDescent="0.25">
      <c r="A242" s="10"/>
      <c r="B242" s="10"/>
      <c r="C242" s="10"/>
      <c r="E242" s="3"/>
      <c r="F242" s="3"/>
      <c r="K242" s="10"/>
      <c r="L242" s="10"/>
      <c r="M242" s="10"/>
      <c r="O242" s="3"/>
      <c r="P242" s="3"/>
      <c r="U242" s="10"/>
      <c r="V242" s="10"/>
      <c r="W242" s="10"/>
      <c r="Y242" s="3"/>
      <c r="Z242" s="3"/>
      <c r="AE242" s="10"/>
      <c r="AF242" s="10"/>
      <c r="AG242" s="10"/>
      <c r="AI242" s="3"/>
      <c r="AJ242" s="3"/>
      <c r="AO242" s="10"/>
      <c r="AP242" s="10"/>
      <c r="AQ242" s="10"/>
      <c r="AS242" s="3"/>
      <c r="AT242" s="3"/>
    </row>
    <row r="243" spans="1:46" x14ac:dyDescent="0.25">
      <c r="A243" s="10"/>
      <c r="B243" s="10"/>
      <c r="C243" s="10"/>
      <c r="E243" s="3"/>
      <c r="F243" s="3"/>
      <c r="K243" s="10"/>
      <c r="L243" s="10"/>
      <c r="M243" s="10"/>
      <c r="O243" s="3"/>
      <c r="P243" s="3"/>
      <c r="U243" s="10"/>
      <c r="V243" s="10"/>
      <c r="W243" s="10"/>
      <c r="Y243" s="3"/>
      <c r="Z243" s="3"/>
      <c r="AE243" s="10"/>
      <c r="AF243" s="10"/>
      <c r="AG243" s="10"/>
      <c r="AI243" s="3"/>
      <c r="AJ243" s="3"/>
      <c r="AO243" s="10"/>
      <c r="AP243" s="10"/>
      <c r="AQ243" s="10"/>
      <c r="AS243" s="3"/>
      <c r="AT243" s="3"/>
    </row>
    <row r="244" spans="1:46" x14ac:dyDescent="0.25">
      <c r="A244" s="10"/>
      <c r="B244" s="10"/>
      <c r="C244" s="10"/>
      <c r="E244" s="3"/>
      <c r="F244" s="3"/>
      <c r="K244" s="10"/>
      <c r="L244" s="10"/>
      <c r="M244" s="10"/>
      <c r="O244" s="3"/>
      <c r="P244" s="3"/>
      <c r="U244" s="10"/>
      <c r="V244" s="10"/>
      <c r="W244" s="10"/>
      <c r="Y244" s="3"/>
      <c r="Z244" s="3"/>
      <c r="AE244" s="10"/>
      <c r="AF244" s="10"/>
      <c r="AG244" s="10"/>
      <c r="AI244" s="3"/>
      <c r="AJ244" s="3"/>
      <c r="AO244" s="10"/>
      <c r="AP244" s="10"/>
      <c r="AQ244" s="10"/>
      <c r="AS244" s="3"/>
      <c r="AT244" s="3"/>
    </row>
    <row r="245" spans="1:46" x14ac:dyDescent="0.25">
      <c r="A245" s="10"/>
      <c r="B245" s="10"/>
      <c r="C245" s="10"/>
      <c r="E245" s="3"/>
      <c r="F245" s="3"/>
      <c r="K245" s="10"/>
      <c r="L245" s="10"/>
      <c r="M245" s="10"/>
      <c r="O245" s="3"/>
      <c r="P245" s="3"/>
      <c r="U245" s="10"/>
      <c r="V245" s="10"/>
      <c r="W245" s="10"/>
      <c r="Y245" s="3"/>
      <c r="Z245" s="3"/>
      <c r="AE245" s="10"/>
      <c r="AF245" s="10"/>
      <c r="AG245" s="10"/>
      <c r="AI245" s="3"/>
      <c r="AJ245" s="3"/>
      <c r="AO245" s="10"/>
      <c r="AP245" s="10"/>
      <c r="AQ245" s="10"/>
      <c r="AS245" s="3"/>
      <c r="AT245" s="3"/>
    </row>
    <row r="246" spans="1:46" x14ac:dyDescent="0.25">
      <c r="A246" s="10"/>
      <c r="B246" s="10"/>
      <c r="C246" s="10"/>
      <c r="E246" s="3"/>
      <c r="F246" s="3"/>
      <c r="K246" s="10"/>
      <c r="L246" s="10"/>
      <c r="M246" s="10"/>
      <c r="O246" s="3"/>
      <c r="P246" s="3"/>
      <c r="U246" s="10"/>
      <c r="V246" s="10"/>
      <c r="W246" s="10"/>
      <c r="Y246" s="3"/>
      <c r="Z246" s="3"/>
      <c r="AE246" s="10"/>
      <c r="AF246" s="10"/>
      <c r="AG246" s="10"/>
      <c r="AI246" s="3"/>
      <c r="AJ246" s="3"/>
      <c r="AO246" s="10"/>
      <c r="AP246" s="10"/>
      <c r="AQ246" s="10"/>
      <c r="AS246" s="3"/>
      <c r="AT246" s="3"/>
    </row>
    <row r="247" spans="1:46" x14ac:dyDescent="0.25">
      <c r="A247" s="10"/>
      <c r="B247" s="10"/>
      <c r="C247" s="10"/>
      <c r="E247" s="3"/>
      <c r="F247" s="3"/>
      <c r="K247" s="10"/>
      <c r="L247" s="10"/>
      <c r="M247" s="10"/>
      <c r="O247" s="3"/>
      <c r="P247" s="3"/>
      <c r="U247" s="10"/>
      <c r="V247" s="10"/>
      <c r="W247" s="10"/>
      <c r="Y247" s="3"/>
      <c r="Z247" s="3"/>
      <c r="AE247" s="10"/>
      <c r="AF247" s="10"/>
      <c r="AG247" s="10"/>
      <c r="AI247" s="3"/>
      <c r="AJ247" s="3"/>
      <c r="AO247" s="10"/>
      <c r="AP247" s="10"/>
      <c r="AQ247" s="10"/>
      <c r="AS247" s="3"/>
      <c r="AT247" s="3"/>
    </row>
    <row r="248" spans="1:46" x14ac:dyDescent="0.25">
      <c r="A248" s="10"/>
      <c r="B248" s="10"/>
      <c r="C248" s="10"/>
      <c r="E248" s="3"/>
      <c r="F248" s="3"/>
      <c r="K248" s="10"/>
      <c r="L248" s="10"/>
      <c r="M248" s="10"/>
      <c r="O248" s="3"/>
      <c r="P248" s="3"/>
      <c r="U248" s="10"/>
      <c r="V248" s="10"/>
      <c r="W248" s="10"/>
      <c r="Y248" s="3"/>
      <c r="Z248" s="3"/>
      <c r="AE248" s="10"/>
      <c r="AF248" s="10"/>
      <c r="AG248" s="10"/>
      <c r="AI248" s="3"/>
      <c r="AJ248" s="3"/>
      <c r="AO248" s="10"/>
      <c r="AP248" s="10"/>
      <c r="AQ248" s="10"/>
      <c r="AS248" s="3"/>
      <c r="AT248" s="3"/>
    </row>
    <row r="249" spans="1:46" x14ac:dyDescent="0.25">
      <c r="A249" s="10"/>
      <c r="B249" s="10"/>
      <c r="C249" s="10"/>
      <c r="E249" s="3"/>
      <c r="F249" s="3"/>
      <c r="K249" s="10"/>
      <c r="L249" s="10"/>
      <c r="M249" s="10"/>
      <c r="O249" s="3"/>
      <c r="P249" s="3"/>
      <c r="U249" s="10"/>
      <c r="V249" s="10"/>
      <c r="W249" s="10"/>
      <c r="Y249" s="3"/>
      <c r="Z249" s="3"/>
      <c r="AE249" s="10"/>
      <c r="AF249" s="10"/>
      <c r="AG249" s="10"/>
      <c r="AI249" s="3"/>
      <c r="AJ249" s="3"/>
      <c r="AO249" s="10"/>
      <c r="AP249" s="10"/>
      <c r="AQ249" s="10"/>
      <c r="AS249" s="3"/>
      <c r="AT249" s="3"/>
    </row>
    <row r="250" spans="1:46" x14ac:dyDescent="0.25">
      <c r="A250" s="10"/>
      <c r="B250" s="10"/>
      <c r="C250" s="10"/>
      <c r="E250" s="3"/>
      <c r="F250" s="3"/>
      <c r="K250" s="10"/>
      <c r="L250" s="10"/>
      <c r="M250" s="10"/>
      <c r="O250" s="3"/>
      <c r="P250" s="3"/>
      <c r="U250" s="10"/>
      <c r="V250" s="10"/>
      <c r="W250" s="10"/>
      <c r="Y250" s="3"/>
      <c r="Z250" s="3"/>
      <c r="AE250" s="10"/>
      <c r="AF250" s="10"/>
      <c r="AG250" s="10"/>
      <c r="AI250" s="3"/>
      <c r="AJ250" s="3"/>
      <c r="AO250" s="10"/>
      <c r="AP250" s="10"/>
      <c r="AQ250" s="10"/>
      <c r="AS250" s="3"/>
      <c r="AT250" s="3"/>
    </row>
    <row r="251" spans="1:46" x14ac:dyDescent="0.25">
      <c r="A251" s="10"/>
      <c r="B251" s="10"/>
      <c r="C251" s="10"/>
      <c r="E251" s="3"/>
      <c r="F251" s="3"/>
      <c r="K251" s="10"/>
      <c r="L251" s="10"/>
      <c r="M251" s="10"/>
      <c r="O251" s="3"/>
      <c r="P251" s="3"/>
      <c r="U251" s="10"/>
      <c r="V251" s="10"/>
      <c r="W251" s="10"/>
      <c r="Y251" s="3"/>
      <c r="Z251" s="3"/>
      <c r="AE251" s="10"/>
      <c r="AF251" s="10"/>
      <c r="AG251" s="10"/>
      <c r="AI251" s="3"/>
      <c r="AJ251" s="3"/>
      <c r="AO251" s="10"/>
      <c r="AP251" s="10"/>
      <c r="AQ251" s="10"/>
      <c r="AS251" s="3"/>
      <c r="AT251" s="3"/>
    </row>
    <row r="252" spans="1:46" x14ac:dyDescent="0.25">
      <c r="A252" s="10"/>
      <c r="B252" s="10"/>
      <c r="C252" s="10"/>
      <c r="E252" s="3"/>
      <c r="F252" s="3"/>
      <c r="K252" s="10"/>
      <c r="L252" s="10"/>
      <c r="M252" s="10"/>
      <c r="O252" s="3"/>
      <c r="P252" s="3"/>
      <c r="U252" s="10"/>
      <c r="V252" s="10"/>
      <c r="W252" s="10"/>
      <c r="Y252" s="3"/>
      <c r="Z252" s="3"/>
      <c r="AE252" s="10"/>
      <c r="AF252" s="10"/>
      <c r="AG252" s="10"/>
      <c r="AI252" s="3"/>
      <c r="AJ252" s="3"/>
      <c r="AO252" s="10"/>
      <c r="AP252" s="10"/>
      <c r="AQ252" s="10"/>
      <c r="AS252" s="3"/>
      <c r="AT252" s="3"/>
    </row>
    <row r="253" spans="1:46" x14ac:dyDescent="0.25">
      <c r="A253" s="10"/>
      <c r="B253" s="10"/>
      <c r="C253" s="10"/>
      <c r="E253" s="3"/>
      <c r="F253" s="3"/>
      <c r="K253" s="10"/>
      <c r="L253" s="10"/>
      <c r="M253" s="10"/>
      <c r="O253" s="3"/>
      <c r="P253" s="3"/>
      <c r="U253" s="10"/>
      <c r="V253" s="10"/>
      <c r="W253" s="10"/>
      <c r="Y253" s="3"/>
      <c r="Z253" s="3"/>
      <c r="AE253" s="10"/>
      <c r="AF253" s="10"/>
      <c r="AG253" s="10"/>
      <c r="AI253" s="3"/>
      <c r="AJ253" s="3"/>
      <c r="AO253" s="10"/>
      <c r="AP253" s="10"/>
      <c r="AQ253" s="10"/>
      <c r="AS253" s="3"/>
      <c r="AT253" s="3"/>
    </row>
    <row r="254" spans="1:46" x14ac:dyDescent="0.25">
      <c r="A254" s="10"/>
      <c r="B254" s="10"/>
      <c r="C254" s="10"/>
      <c r="E254" s="3"/>
      <c r="F254" s="3"/>
      <c r="K254" s="10"/>
      <c r="L254" s="10"/>
      <c r="M254" s="10"/>
      <c r="O254" s="3"/>
      <c r="P254" s="3"/>
      <c r="U254" s="10"/>
      <c r="V254" s="10"/>
      <c r="W254" s="10"/>
      <c r="Y254" s="3"/>
      <c r="Z254" s="3"/>
      <c r="AE254" s="10"/>
      <c r="AF254" s="10"/>
      <c r="AG254" s="10"/>
      <c r="AI254" s="3"/>
      <c r="AJ254" s="3"/>
      <c r="AO254" s="10"/>
      <c r="AP254" s="10"/>
      <c r="AQ254" s="10"/>
      <c r="AS254" s="3"/>
      <c r="AT254" s="3"/>
    </row>
    <row r="255" spans="1:46" x14ac:dyDescent="0.25">
      <c r="A255" s="10"/>
      <c r="B255" s="10"/>
      <c r="C255" s="10"/>
      <c r="E255" s="3"/>
      <c r="F255" s="3"/>
      <c r="K255" s="10"/>
      <c r="L255" s="10"/>
      <c r="M255" s="10"/>
      <c r="O255" s="3"/>
      <c r="P255" s="3"/>
      <c r="U255" s="10"/>
      <c r="V255" s="10"/>
      <c r="W255" s="10"/>
      <c r="Y255" s="3"/>
      <c r="Z255" s="3"/>
      <c r="AE255" s="10"/>
      <c r="AF255" s="10"/>
      <c r="AG255" s="10"/>
      <c r="AI255" s="3"/>
      <c r="AJ255" s="3"/>
      <c r="AO255" s="10"/>
      <c r="AP255" s="10"/>
      <c r="AQ255" s="10"/>
      <c r="AS255" s="3"/>
      <c r="AT255" s="3"/>
    </row>
    <row r="256" spans="1:46" x14ac:dyDescent="0.25">
      <c r="A256" s="10"/>
      <c r="B256" s="10"/>
      <c r="C256" s="10"/>
      <c r="E256" s="3"/>
      <c r="F256" s="3"/>
      <c r="K256" s="10"/>
      <c r="L256" s="10"/>
      <c r="M256" s="10"/>
      <c r="O256" s="3"/>
      <c r="P256" s="3"/>
      <c r="U256" s="10"/>
      <c r="V256" s="10"/>
      <c r="W256" s="10"/>
      <c r="Y256" s="3"/>
      <c r="Z256" s="3"/>
      <c r="AE256" s="10"/>
      <c r="AF256" s="10"/>
      <c r="AG256" s="10"/>
      <c r="AI256" s="3"/>
      <c r="AJ256" s="3"/>
      <c r="AO256" s="10"/>
      <c r="AP256" s="10"/>
      <c r="AQ256" s="10"/>
      <c r="AS256" s="3"/>
      <c r="AT256" s="3"/>
    </row>
    <row r="257" spans="1:46" x14ac:dyDescent="0.25">
      <c r="A257" s="10"/>
      <c r="B257" s="10"/>
      <c r="C257" s="10"/>
      <c r="E257" s="3"/>
      <c r="F257" s="3"/>
      <c r="K257" s="10"/>
      <c r="L257" s="10"/>
      <c r="M257" s="10"/>
      <c r="O257" s="3"/>
      <c r="P257" s="3"/>
      <c r="U257" s="10"/>
      <c r="V257" s="10"/>
      <c r="W257" s="10"/>
      <c r="Y257" s="3"/>
      <c r="Z257" s="3"/>
      <c r="AE257" s="10"/>
      <c r="AF257" s="10"/>
      <c r="AG257" s="10"/>
      <c r="AI257" s="3"/>
      <c r="AJ257" s="3"/>
      <c r="AO257" s="10"/>
      <c r="AP257" s="10"/>
      <c r="AQ257" s="10"/>
      <c r="AS257" s="3"/>
      <c r="AT257" s="3"/>
    </row>
    <row r="258" spans="1:46" x14ac:dyDescent="0.25">
      <c r="A258" s="10"/>
      <c r="B258" s="10"/>
      <c r="C258" s="10"/>
      <c r="E258" s="3"/>
      <c r="F258" s="3"/>
      <c r="K258" s="10"/>
      <c r="L258" s="10"/>
      <c r="M258" s="10"/>
      <c r="O258" s="3"/>
      <c r="P258" s="3"/>
      <c r="U258" s="10"/>
      <c r="V258" s="10"/>
      <c r="W258" s="10"/>
      <c r="Y258" s="3"/>
      <c r="Z258" s="3"/>
      <c r="AE258" s="10"/>
      <c r="AF258" s="10"/>
      <c r="AG258" s="10"/>
      <c r="AI258" s="3"/>
      <c r="AJ258" s="3"/>
      <c r="AO258" s="10"/>
      <c r="AP258" s="10"/>
      <c r="AQ258" s="10"/>
      <c r="AS258" s="3"/>
      <c r="AT258" s="3"/>
    </row>
    <row r="259" spans="1:46" x14ac:dyDescent="0.25">
      <c r="A259" s="10"/>
      <c r="B259" s="10"/>
      <c r="C259" s="10"/>
      <c r="E259" s="3"/>
      <c r="F259" s="3"/>
      <c r="K259" s="10"/>
      <c r="L259" s="10"/>
      <c r="M259" s="10"/>
      <c r="O259" s="3"/>
      <c r="P259" s="3"/>
      <c r="U259" s="10"/>
      <c r="V259" s="10"/>
      <c r="W259" s="10"/>
      <c r="Y259" s="3"/>
      <c r="Z259" s="3"/>
      <c r="AE259" s="10"/>
      <c r="AF259" s="10"/>
      <c r="AG259" s="10"/>
      <c r="AI259" s="3"/>
      <c r="AJ259" s="3"/>
      <c r="AO259" s="10"/>
      <c r="AP259" s="10"/>
      <c r="AQ259" s="10"/>
      <c r="AS259" s="3"/>
      <c r="AT259" s="3"/>
    </row>
    <row r="260" spans="1:46" x14ac:dyDescent="0.25">
      <c r="A260" s="10"/>
      <c r="B260" s="10"/>
      <c r="C260" s="10"/>
      <c r="E260" s="3"/>
      <c r="F260" s="3"/>
      <c r="K260" s="10"/>
      <c r="L260" s="10"/>
      <c r="M260" s="10"/>
      <c r="O260" s="3"/>
      <c r="P260" s="3"/>
      <c r="U260" s="10"/>
      <c r="V260" s="10"/>
      <c r="W260" s="10"/>
      <c r="Y260" s="3"/>
      <c r="Z260" s="3"/>
      <c r="AE260" s="10"/>
      <c r="AF260" s="10"/>
      <c r="AG260" s="10"/>
      <c r="AI260" s="3"/>
      <c r="AJ260" s="3"/>
      <c r="AO260" s="10"/>
      <c r="AP260" s="10"/>
      <c r="AQ260" s="10"/>
      <c r="AS260" s="3"/>
      <c r="AT260" s="3"/>
    </row>
    <row r="261" spans="1:46" x14ac:dyDescent="0.25">
      <c r="A261" s="10"/>
      <c r="B261" s="10"/>
      <c r="C261" s="10"/>
      <c r="E261" s="3"/>
      <c r="F261" s="3"/>
      <c r="K261" s="10"/>
      <c r="L261" s="10"/>
      <c r="M261" s="10"/>
      <c r="O261" s="3"/>
      <c r="P261" s="3"/>
      <c r="U261" s="10"/>
      <c r="V261" s="10"/>
      <c r="W261" s="10"/>
      <c r="Y261" s="3"/>
      <c r="Z261" s="3"/>
      <c r="AE261" s="10"/>
      <c r="AF261" s="10"/>
      <c r="AG261" s="10"/>
      <c r="AI261" s="3"/>
      <c r="AJ261" s="3"/>
      <c r="AO261" s="10"/>
      <c r="AP261" s="10"/>
      <c r="AQ261" s="10"/>
      <c r="AS261" s="3"/>
      <c r="AT261" s="3"/>
    </row>
    <row r="262" spans="1:46" x14ac:dyDescent="0.25">
      <c r="A262" s="10"/>
      <c r="B262" s="10"/>
      <c r="C262" s="10"/>
      <c r="E262" s="3"/>
      <c r="F262" s="3"/>
      <c r="K262" s="10"/>
      <c r="L262" s="10"/>
      <c r="M262" s="10"/>
      <c r="O262" s="3"/>
      <c r="P262" s="3"/>
      <c r="U262" s="10"/>
      <c r="V262" s="10"/>
      <c r="W262" s="10"/>
      <c r="Y262" s="3"/>
      <c r="Z262" s="3"/>
      <c r="AE262" s="10"/>
      <c r="AF262" s="10"/>
      <c r="AG262" s="10"/>
      <c r="AI262" s="3"/>
      <c r="AJ262" s="3"/>
      <c r="AO262" s="10"/>
      <c r="AP262" s="10"/>
      <c r="AQ262" s="10"/>
      <c r="AS262" s="3"/>
      <c r="AT262" s="3"/>
    </row>
    <row r="263" spans="1:46" x14ac:dyDescent="0.25">
      <c r="A263" s="10"/>
      <c r="B263" s="10"/>
      <c r="C263" s="10"/>
      <c r="E263" s="3"/>
      <c r="F263" s="3"/>
      <c r="K263" s="10"/>
      <c r="L263" s="10"/>
      <c r="M263" s="10"/>
      <c r="O263" s="3"/>
      <c r="P263" s="3"/>
      <c r="U263" s="10"/>
      <c r="V263" s="10"/>
      <c r="W263" s="10"/>
      <c r="Y263" s="3"/>
      <c r="Z263" s="3"/>
      <c r="AE263" s="10"/>
      <c r="AF263" s="10"/>
      <c r="AG263" s="10"/>
      <c r="AI263" s="3"/>
      <c r="AJ263" s="3"/>
      <c r="AO263" s="10"/>
      <c r="AP263" s="10"/>
      <c r="AQ263" s="10"/>
      <c r="AS263" s="3"/>
      <c r="AT263" s="3"/>
    </row>
    <row r="264" spans="1:46" x14ac:dyDescent="0.25">
      <c r="A264" s="10"/>
      <c r="B264" s="10"/>
      <c r="C264" s="10"/>
      <c r="E264" s="3"/>
      <c r="F264" s="3"/>
      <c r="K264" s="10"/>
      <c r="L264" s="10"/>
      <c r="M264" s="10"/>
      <c r="O264" s="3"/>
      <c r="P264" s="3"/>
      <c r="U264" s="10"/>
      <c r="V264" s="10"/>
      <c r="W264" s="10"/>
      <c r="Y264" s="3"/>
      <c r="Z264" s="3"/>
      <c r="AE264" s="10"/>
      <c r="AF264" s="10"/>
      <c r="AG264" s="10"/>
      <c r="AI264" s="3"/>
      <c r="AJ264" s="3"/>
      <c r="AO264" s="10"/>
      <c r="AP264" s="10"/>
      <c r="AQ264" s="10"/>
      <c r="AS264" s="3"/>
      <c r="AT264" s="3"/>
    </row>
    <row r="265" spans="1:46" x14ac:dyDescent="0.25">
      <c r="A265" s="10"/>
      <c r="B265" s="10"/>
      <c r="C265" s="10"/>
      <c r="E265" s="3"/>
      <c r="F265" s="3"/>
      <c r="K265" s="10"/>
      <c r="L265" s="10"/>
      <c r="M265" s="10"/>
      <c r="O265" s="3"/>
      <c r="P265" s="3"/>
      <c r="U265" s="10"/>
      <c r="V265" s="10"/>
      <c r="W265" s="10"/>
      <c r="Y265" s="3"/>
      <c r="Z265" s="3"/>
      <c r="AE265" s="10"/>
      <c r="AF265" s="10"/>
      <c r="AG265" s="10"/>
      <c r="AI265" s="3"/>
      <c r="AJ265" s="3"/>
      <c r="AO265" s="10"/>
      <c r="AP265" s="10"/>
      <c r="AQ265" s="10"/>
      <c r="AS265" s="3"/>
      <c r="AT265" s="3"/>
    </row>
    <row r="266" spans="1:46" x14ac:dyDescent="0.25">
      <c r="A266" s="10"/>
      <c r="B266" s="10"/>
      <c r="C266" s="10"/>
      <c r="E266" s="3"/>
      <c r="F266" s="3"/>
      <c r="K266" s="10"/>
      <c r="L266" s="10"/>
      <c r="M266" s="10"/>
      <c r="O266" s="3"/>
      <c r="P266" s="3"/>
      <c r="U266" s="10"/>
      <c r="V266" s="10"/>
      <c r="W266" s="10"/>
      <c r="Y266" s="3"/>
      <c r="Z266" s="3"/>
      <c r="AE266" s="10"/>
      <c r="AF266" s="10"/>
      <c r="AG266" s="10"/>
      <c r="AI266" s="3"/>
      <c r="AJ266" s="3"/>
      <c r="AO266" s="10"/>
      <c r="AP266" s="10"/>
      <c r="AQ266" s="10"/>
      <c r="AS266" s="3"/>
      <c r="AT266" s="3"/>
    </row>
    <row r="267" spans="1:46" x14ac:dyDescent="0.25">
      <c r="A267" s="10"/>
      <c r="B267" s="10"/>
      <c r="C267" s="10"/>
      <c r="E267" s="3"/>
      <c r="F267" s="3"/>
      <c r="K267" s="10"/>
      <c r="L267" s="10"/>
      <c r="M267" s="10"/>
      <c r="O267" s="3"/>
      <c r="P267" s="3"/>
      <c r="U267" s="10"/>
      <c r="V267" s="10"/>
      <c r="W267" s="10"/>
      <c r="Y267" s="3"/>
      <c r="Z267" s="3"/>
      <c r="AE267" s="10"/>
      <c r="AF267" s="10"/>
      <c r="AG267" s="10"/>
      <c r="AI267" s="3"/>
      <c r="AJ267" s="3"/>
      <c r="AO267" s="10"/>
      <c r="AP267" s="10"/>
      <c r="AQ267" s="10"/>
      <c r="AS267" s="3"/>
      <c r="AT267" s="3"/>
    </row>
    <row r="268" spans="1:46" x14ac:dyDescent="0.25">
      <c r="A268" s="10"/>
      <c r="B268" s="10"/>
      <c r="C268" s="10"/>
      <c r="E268" s="3"/>
      <c r="F268" s="3"/>
      <c r="K268" s="10"/>
      <c r="L268" s="10"/>
      <c r="M268" s="10"/>
      <c r="O268" s="3"/>
      <c r="P268" s="3"/>
      <c r="U268" s="10"/>
      <c r="V268" s="10"/>
      <c r="W268" s="10"/>
      <c r="Y268" s="3"/>
      <c r="Z268" s="3"/>
      <c r="AE268" s="10"/>
      <c r="AF268" s="10"/>
      <c r="AG268" s="10"/>
      <c r="AI268" s="3"/>
      <c r="AJ268" s="3"/>
      <c r="AO268" s="10"/>
      <c r="AP268" s="10"/>
      <c r="AQ268" s="10"/>
      <c r="AS268" s="3"/>
      <c r="AT268" s="3"/>
    </row>
    <row r="269" spans="1:46" x14ac:dyDescent="0.25">
      <c r="A269" s="10"/>
      <c r="B269" s="10"/>
      <c r="C269" s="10"/>
      <c r="E269" s="3"/>
      <c r="F269" s="3"/>
      <c r="K269" s="10"/>
      <c r="L269" s="10"/>
      <c r="M269" s="10"/>
      <c r="O269" s="3"/>
      <c r="P269" s="3"/>
      <c r="U269" s="10"/>
      <c r="V269" s="10"/>
      <c r="W269" s="10"/>
      <c r="Y269" s="3"/>
      <c r="Z269" s="3"/>
      <c r="AE269" s="10"/>
      <c r="AF269" s="10"/>
      <c r="AG269" s="10"/>
      <c r="AI269" s="3"/>
      <c r="AJ269" s="3"/>
      <c r="AO269" s="10"/>
      <c r="AP269" s="10"/>
      <c r="AQ269" s="10"/>
      <c r="AS269" s="3"/>
      <c r="AT269" s="3"/>
    </row>
    <row r="270" spans="1:46" x14ac:dyDescent="0.25">
      <c r="A270" s="10"/>
      <c r="B270" s="10"/>
      <c r="C270" s="10"/>
      <c r="E270" s="3"/>
      <c r="F270" s="3"/>
      <c r="K270" s="10"/>
      <c r="L270" s="10"/>
      <c r="M270" s="10"/>
      <c r="O270" s="3"/>
      <c r="P270" s="3"/>
      <c r="U270" s="10"/>
      <c r="V270" s="10"/>
      <c r="W270" s="10"/>
      <c r="Y270" s="3"/>
      <c r="Z270" s="3"/>
      <c r="AE270" s="10"/>
      <c r="AF270" s="10"/>
      <c r="AG270" s="10"/>
      <c r="AI270" s="3"/>
      <c r="AJ270" s="3"/>
      <c r="AO270" s="10"/>
      <c r="AP270" s="10"/>
      <c r="AQ270" s="10"/>
      <c r="AS270" s="3"/>
      <c r="AT270" s="3"/>
    </row>
    <row r="271" spans="1:46" x14ac:dyDescent="0.25">
      <c r="A271" s="10"/>
      <c r="B271" s="10"/>
      <c r="C271" s="10"/>
      <c r="E271" s="3"/>
      <c r="F271" s="3"/>
      <c r="K271" s="10"/>
      <c r="L271" s="10"/>
      <c r="M271" s="10"/>
      <c r="O271" s="3"/>
      <c r="P271" s="3"/>
      <c r="U271" s="10"/>
      <c r="V271" s="10"/>
      <c r="W271" s="10"/>
      <c r="Y271" s="3"/>
      <c r="Z271" s="3"/>
      <c r="AE271" s="10"/>
      <c r="AF271" s="10"/>
      <c r="AG271" s="10"/>
      <c r="AI271" s="3"/>
      <c r="AJ271" s="3"/>
      <c r="AO271" s="10"/>
      <c r="AP271" s="10"/>
      <c r="AQ271" s="10"/>
      <c r="AS271" s="3"/>
      <c r="AT271" s="3"/>
    </row>
    <row r="272" spans="1:46" x14ac:dyDescent="0.25">
      <c r="A272" s="10"/>
      <c r="B272" s="10"/>
      <c r="C272" s="10"/>
      <c r="E272" s="3"/>
      <c r="F272" s="3"/>
      <c r="K272" s="10"/>
      <c r="L272" s="10"/>
      <c r="M272" s="10"/>
      <c r="O272" s="3"/>
      <c r="P272" s="3"/>
      <c r="U272" s="10"/>
      <c r="V272" s="10"/>
      <c r="W272" s="10"/>
      <c r="Y272" s="3"/>
      <c r="Z272" s="3"/>
      <c r="AE272" s="10"/>
      <c r="AF272" s="10"/>
      <c r="AG272" s="10"/>
      <c r="AI272" s="3"/>
      <c r="AJ272" s="3"/>
      <c r="AO272" s="10"/>
      <c r="AP272" s="10"/>
      <c r="AQ272" s="10"/>
      <c r="AS272" s="3"/>
      <c r="AT272" s="3"/>
    </row>
    <row r="273" spans="1:46" x14ac:dyDescent="0.25">
      <c r="A273" s="10"/>
      <c r="B273" s="10"/>
      <c r="C273" s="10"/>
      <c r="E273" s="3"/>
      <c r="F273" s="3"/>
      <c r="K273" s="10"/>
      <c r="L273" s="10"/>
      <c r="M273" s="10"/>
      <c r="O273" s="3"/>
      <c r="P273" s="3"/>
      <c r="U273" s="10"/>
      <c r="V273" s="10"/>
      <c r="W273" s="10"/>
      <c r="Y273" s="3"/>
      <c r="Z273" s="3"/>
      <c r="AE273" s="10"/>
      <c r="AF273" s="10"/>
      <c r="AG273" s="10"/>
      <c r="AI273" s="3"/>
      <c r="AJ273" s="3"/>
      <c r="AO273" s="10"/>
      <c r="AP273" s="10"/>
      <c r="AQ273" s="10"/>
      <c r="AS273" s="3"/>
      <c r="AT273" s="3"/>
    </row>
    <row r="274" spans="1:46" x14ac:dyDescent="0.25">
      <c r="A274" s="10"/>
      <c r="B274" s="10"/>
      <c r="C274" s="10"/>
      <c r="E274" s="3"/>
      <c r="F274" s="3"/>
      <c r="K274" s="10"/>
      <c r="L274" s="10"/>
      <c r="M274" s="10"/>
      <c r="O274" s="3"/>
      <c r="P274" s="3"/>
      <c r="U274" s="10"/>
      <c r="V274" s="10"/>
      <c r="W274" s="10"/>
      <c r="Y274" s="3"/>
      <c r="Z274" s="3"/>
      <c r="AE274" s="10"/>
      <c r="AF274" s="10"/>
      <c r="AG274" s="10"/>
      <c r="AI274" s="3"/>
      <c r="AJ274" s="3"/>
      <c r="AO274" s="10"/>
      <c r="AP274" s="10"/>
      <c r="AQ274" s="10"/>
      <c r="AS274" s="3"/>
      <c r="AT274" s="3"/>
    </row>
    <row r="275" spans="1:46" x14ac:dyDescent="0.25">
      <c r="A275" s="10"/>
      <c r="B275" s="10"/>
      <c r="C275" s="10"/>
      <c r="E275" s="3"/>
      <c r="F275" s="3"/>
      <c r="K275" s="10"/>
      <c r="L275" s="10"/>
      <c r="M275" s="10"/>
      <c r="O275" s="3"/>
      <c r="P275" s="3"/>
      <c r="U275" s="10"/>
      <c r="V275" s="10"/>
      <c r="W275" s="10"/>
      <c r="Y275" s="3"/>
      <c r="Z275" s="3"/>
      <c r="AE275" s="10"/>
      <c r="AF275" s="10"/>
      <c r="AG275" s="10"/>
      <c r="AI275" s="3"/>
      <c r="AJ275" s="3"/>
      <c r="AO275" s="10"/>
      <c r="AP275" s="10"/>
      <c r="AQ275" s="10"/>
      <c r="AS275" s="3"/>
      <c r="AT275" s="3"/>
    </row>
    <row r="276" spans="1:46" x14ac:dyDescent="0.25">
      <c r="A276" s="10"/>
      <c r="B276" s="10"/>
      <c r="C276" s="10"/>
      <c r="E276" s="3"/>
      <c r="F276" s="3"/>
      <c r="K276" s="10"/>
      <c r="L276" s="10"/>
      <c r="M276" s="10"/>
      <c r="O276" s="3"/>
      <c r="P276" s="3"/>
      <c r="U276" s="10"/>
      <c r="V276" s="10"/>
      <c r="W276" s="10"/>
      <c r="Y276" s="3"/>
      <c r="Z276" s="3"/>
      <c r="AE276" s="10"/>
      <c r="AF276" s="10"/>
      <c r="AG276" s="10"/>
      <c r="AI276" s="3"/>
      <c r="AJ276" s="3"/>
      <c r="AO276" s="10"/>
      <c r="AP276" s="10"/>
      <c r="AQ276" s="10"/>
      <c r="AS276" s="3"/>
      <c r="AT276" s="3"/>
    </row>
    <row r="277" spans="1:46" x14ac:dyDescent="0.25">
      <c r="A277" s="10"/>
      <c r="B277" s="10"/>
      <c r="C277" s="10"/>
      <c r="E277" s="3"/>
      <c r="F277" s="3"/>
      <c r="K277" s="10"/>
      <c r="L277" s="10"/>
      <c r="M277" s="10"/>
      <c r="O277" s="3"/>
      <c r="P277" s="3"/>
      <c r="U277" s="10"/>
      <c r="V277" s="10"/>
      <c r="W277" s="10"/>
      <c r="Y277" s="3"/>
      <c r="Z277" s="3"/>
      <c r="AE277" s="10"/>
      <c r="AF277" s="10"/>
      <c r="AG277" s="10"/>
      <c r="AI277" s="3"/>
      <c r="AJ277" s="3"/>
      <c r="AO277" s="10"/>
      <c r="AP277" s="10"/>
      <c r="AQ277" s="10"/>
      <c r="AS277" s="3"/>
      <c r="AT277" s="3"/>
    </row>
    <row r="278" spans="1:46" x14ac:dyDescent="0.25">
      <c r="A278" s="10"/>
      <c r="B278" s="10"/>
      <c r="C278" s="10"/>
      <c r="E278" s="3"/>
      <c r="F278" s="3"/>
      <c r="K278" s="10"/>
      <c r="L278" s="10"/>
      <c r="M278" s="10"/>
      <c r="O278" s="3"/>
      <c r="P278" s="3"/>
      <c r="U278" s="10"/>
      <c r="V278" s="10"/>
      <c r="W278" s="10"/>
      <c r="Y278" s="3"/>
      <c r="Z278" s="3"/>
      <c r="AE278" s="10"/>
      <c r="AF278" s="10"/>
      <c r="AG278" s="10"/>
      <c r="AI278" s="3"/>
      <c r="AJ278" s="3"/>
      <c r="AO278" s="10"/>
      <c r="AP278" s="10"/>
      <c r="AQ278" s="10"/>
      <c r="AS278" s="3"/>
      <c r="AT278" s="3"/>
    </row>
    <row r="279" spans="1:46" x14ac:dyDescent="0.25">
      <c r="A279" s="10"/>
      <c r="B279" s="10"/>
      <c r="C279" s="10"/>
      <c r="E279" s="3"/>
      <c r="F279" s="3"/>
      <c r="K279" s="10"/>
      <c r="L279" s="10"/>
      <c r="M279" s="10"/>
      <c r="O279" s="3"/>
      <c r="P279" s="3"/>
      <c r="U279" s="10"/>
      <c r="V279" s="10"/>
      <c r="W279" s="10"/>
      <c r="Y279" s="3"/>
      <c r="Z279" s="3"/>
      <c r="AE279" s="10"/>
      <c r="AF279" s="10"/>
      <c r="AG279" s="10"/>
      <c r="AI279" s="3"/>
      <c r="AJ279" s="3"/>
      <c r="AO279" s="10"/>
      <c r="AP279" s="10"/>
      <c r="AQ279" s="10"/>
      <c r="AS279" s="3"/>
      <c r="AT279" s="3"/>
    </row>
    <row r="280" spans="1:46" x14ac:dyDescent="0.25">
      <c r="A280" s="10"/>
      <c r="B280" s="10"/>
      <c r="C280" s="10"/>
      <c r="E280" s="3"/>
      <c r="F280" s="3"/>
      <c r="K280" s="10"/>
      <c r="L280" s="10"/>
      <c r="M280" s="10"/>
      <c r="O280" s="3"/>
      <c r="P280" s="3"/>
      <c r="U280" s="10"/>
      <c r="V280" s="10"/>
      <c r="W280" s="10"/>
      <c r="Y280" s="3"/>
      <c r="Z280" s="3"/>
      <c r="AE280" s="10"/>
      <c r="AF280" s="10"/>
      <c r="AG280" s="10"/>
      <c r="AI280" s="3"/>
      <c r="AJ280" s="3"/>
      <c r="AO280" s="10"/>
      <c r="AP280" s="10"/>
      <c r="AQ280" s="10"/>
      <c r="AS280" s="3"/>
      <c r="AT280" s="3"/>
    </row>
    <row r="281" spans="1:46" x14ac:dyDescent="0.25">
      <c r="A281" s="10"/>
      <c r="B281" s="10"/>
      <c r="C281" s="10"/>
      <c r="E281" s="3"/>
      <c r="F281" s="3"/>
      <c r="K281" s="10"/>
      <c r="L281" s="10"/>
      <c r="M281" s="10"/>
      <c r="O281" s="3"/>
      <c r="P281" s="3"/>
      <c r="U281" s="10"/>
      <c r="V281" s="10"/>
      <c r="W281" s="10"/>
      <c r="Y281" s="3"/>
      <c r="Z281" s="3"/>
      <c r="AE281" s="10"/>
      <c r="AF281" s="10"/>
      <c r="AG281" s="10"/>
      <c r="AI281" s="3"/>
      <c r="AJ281" s="3"/>
      <c r="AO281" s="10"/>
      <c r="AP281" s="10"/>
      <c r="AQ281" s="10"/>
      <c r="AS281" s="3"/>
      <c r="AT281" s="3"/>
    </row>
    <row r="282" spans="1:46" x14ac:dyDescent="0.25">
      <c r="A282" s="10"/>
      <c r="B282" s="10"/>
      <c r="C282" s="10"/>
      <c r="E282" s="3"/>
      <c r="F282" s="3"/>
      <c r="K282" s="10"/>
      <c r="L282" s="10"/>
      <c r="M282" s="10"/>
      <c r="O282" s="3"/>
      <c r="P282" s="3"/>
      <c r="U282" s="10"/>
      <c r="V282" s="10"/>
      <c r="W282" s="10"/>
      <c r="Y282" s="3"/>
      <c r="Z282" s="3"/>
      <c r="AE282" s="10"/>
      <c r="AF282" s="10"/>
      <c r="AG282" s="10"/>
      <c r="AI282" s="3"/>
      <c r="AJ282" s="3"/>
      <c r="AO282" s="10"/>
      <c r="AP282" s="10"/>
      <c r="AQ282" s="10"/>
      <c r="AS282" s="3"/>
      <c r="AT282" s="3"/>
    </row>
    <row r="283" spans="1:46" x14ac:dyDescent="0.25">
      <c r="A283" s="10"/>
      <c r="B283" s="10"/>
      <c r="C283" s="10"/>
      <c r="E283" s="3"/>
      <c r="F283" s="3"/>
      <c r="K283" s="10"/>
      <c r="L283" s="10"/>
      <c r="M283" s="10"/>
      <c r="O283" s="3"/>
      <c r="P283" s="3"/>
      <c r="U283" s="10"/>
      <c r="V283" s="10"/>
      <c r="W283" s="10"/>
      <c r="Y283" s="3"/>
      <c r="Z283" s="3"/>
      <c r="AE283" s="10"/>
      <c r="AF283" s="10"/>
      <c r="AG283" s="10"/>
      <c r="AI283" s="3"/>
      <c r="AJ283" s="3"/>
      <c r="AO283" s="10"/>
      <c r="AP283" s="10"/>
      <c r="AQ283" s="10"/>
      <c r="AS283" s="3"/>
      <c r="AT283" s="3"/>
    </row>
    <row r="284" spans="1:46" x14ac:dyDescent="0.25">
      <c r="A284" s="10"/>
      <c r="B284" s="10"/>
      <c r="C284" s="10"/>
      <c r="E284" s="3"/>
      <c r="F284" s="3"/>
      <c r="K284" s="10"/>
      <c r="L284" s="10"/>
      <c r="M284" s="10"/>
      <c r="O284" s="3"/>
      <c r="P284" s="3"/>
      <c r="U284" s="10"/>
      <c r="V284" s="10"/>
      <c r="W284" s="10"/>
      <c r="Y284" s="3"/>
      <c r="Z284" s="3"/>
      <c r="AE284" s="10"/>
      <c r="AF284" s="10"/>
      <c r="AG284" s="10"/>
      <c r="AI284" s="3"/>
      <c r="AJ284" s="3"/>
      <c r="AO284" s="10"/>
      <c r="AP284" s="10"/>
      <c r="AQ284" s="10"/>
      <c r="AS284" s="3"/>
      <c r="AT284" s="3"/>
    </row>
    <row r="285" spans="1:46" x14ac:dyDescent="0.25">
      <c r="A285" s="10"/>
      <c r="B285" s="10"/>
      <c r="C285" s="10"/>
      <c r="E285" s="3"/>
      <c r="F285" s="3"/>
      <c r="K285" s="10"/>
      <c r="L285" s="10"/>
      <c r="M285" s="10"/>
      <c r="O285" s="3"/>
      <c r="P285" s="3"/>
      <c r="U285" s="10"/>
      <c r="V285" s="10"/>
      <c r="W285" s="10"/>
      <c r="Y285" s="3"/>
      <c r="Z285" s="3"/>
      <c r="AE285" s="10"/>
      <c r="AF285" s="10"/>
      <c r="AG285" s="10"/>
      <c r="AI285" s="3"/>
      <c r="AJ285" s="3"/>
      <c r="AO285" s="10"/>
      <c r="AP285" s="10"/>
      <c r="AQ285" s="10"/>
      <c r="AS285" s="3"/>
      <c r="AT285" s="3"/>
    </row>
    <row r="286" spans="1:46" x14ac:dyDescent="0.25">
      <c r="A286" s="10"/>
      <c r="B286" s="10"/>
      <c r="C286" s="10"/>
      <c r="E286" s="3"/>
      <c r="F286" s="3"/>
      <c r="K286" s="10"/>
      <c r="L286" s="10"/>
      <c r="M286" s="10"/>
      <c r="O286" s="3"/>
      <c r="P286" s="3"/>
      <c r="U286" s="10"/>
      <c r="V286" s="10"/>
      <c r="W286" s="10"/>
      <c r="Y286" s="3"/>
      <c r="Z286" s="3"/>
      <c r="AE286" s="10"/>
      <c r="AF286" s="10"/>
      <c r="AG286" s="10"/>
      <c r="AI286" s="3"/>
      <c r="AJ286" s="3"/>
      <c r="AO286" s="10"/>
      <c r="AP286" s="10"/>
      <c r="AQ286" s="10"/>
      <c r="AS286" s="3"/>
      <c r="AT286" s="3"/>
    </row>
    <row r="287" spans="1:46" x14ac:dyDescent="0.25">
      <c r="A287" s="10"/>
      <c r="B287" s="10"/>
      <c r="C287" s="10"/>
      <c r="E287" s="3"/>
      <c r="F287" s="3"/>
      <c r="K287" s="10"/>
      <c r="L287" s="10"/>
      <c r="M287" s="10"/>
      <c r="O287" s="3"/>
      <c r="P287" s="3"/>
      <c r="U287" s="10"/>
      <c r="V287" s="10"/>
      <c r="W287" s="10"/>
      <c r="Y287" s="3"/>
      <c r="Z287" s="3"/>
      <c r="AE287" s="10"/>
      <c r="AF287" s="10"/>
      <c r="AG287" s="10"/>
      <c r="AI287" s="3"/>
      <c r="AJ287" s="3"/>
      <c r="AO287" s="10"/>
      <c r="AP287" s="10"/>
      <c r="AQ287" s="10"/>
      <c r="AS287" s="3"/>
      <c r="AT287" s="3"/>
    </row>
    <row r="288" spans="1:46" x14ac:dyDescent="0.25">
      <c r="A288" s="10"/>
      <c r="B288" s="10"/>
      <c r="C288" s="10"/>
      <c r="E288" s="3"/>
      <c r="F288" s="3"/>
      <c r="K288" s="10"/>
      <c r="L288" s="10"/>
      <c r="M288" s="10"/>
      <c r="O288" s="3"/>
      <c r="P288" s="3"/>
      <c r="U288" s="10"/>
      <c r="V288" s="10"/>
      <c r="W288" s="10"/>
      <c r="Y288" s="3"/>
      <c r="Z288" s="3"/>
      <c r="AE288" s="10"/>
      <c r="AF288" s="10"/>
      <c r="AG288" s="10"/>
      <c r="AI288" s="3"/>
      <c r="AJ288" s="3"/>
      <c r="AO288" s="10"/>
      <c r="AP288" s="10"/>
      <c r="AQ288" s="10"/>
      <c r="AS288" s="3"/>
      <c r="AT288" s="3"/>
    </row>
    <row r="289" spans="1:46" x14ac:dyDescent="0.25">
      <c r="A289" s="10"/>
      <c r="B289" s="10"/>
      <c r="C289" s="10"/>
      <c r="E289" s="3"/>
      <c r="F289" s="3"/>
      <c r="K289" s="10"/>
      <c r="L289" s="10"/>
      <c r="M289" s="10"/>
      <c r="O289" s="3"/>
      <c r="P289" s="3"/>
      <c r="U289" s="10"/>
      <c r="V289" s="10"/>
      <c r="W289" s="10"/>
      <c r="Y289" s="3"/>
      <c r="Z289" s="3"/>
      <c r="AE289" s="10"/>
      <c r="AF289" s="10"/>
      <c r="AG289" s="10"/>
      <c r="AI289" s="3"/>
      <c r="AJ289" s="3"/>
      <c r="AO289" s="10"/>
      <c r="AP289" s="10"/>
      <c r="AQ289" s="10"/>
      <c r="AS289" s="3"/>
      <c r="AT289" s="3"/>
    </row>
    <row r="290" spans="1:46" x14ac:dyDescent="0.25">
      <c r="A290" s="10"/>
      <c r="B290" s="10"/>
      <c r="C290" s="10"/>
      <c r="E290" s="3"/>
      <c r="F290" s="3"/>
      <c r="K290" s="10"/>
      <c r="L290" s="10"/>
      <c r="M290" s="10"/>
      <c r="O290" s="3"/>
      <c r="P290" s="3"/>
      <c r="U290" s="10"/>
      <c r="V290" s="10"/>
      <c r="W290" s="10"/>
      <c r="Y290" s="3"/>
      <c r="Z290" s="3"/>
      <c r="AE290" s="10"/>
      <c r="AF290" s="10"/>
      <c r="AG290" s="10"/>
      <c r="AI290" s="3"/>
      <c r="AJ290" s="3"/>
      <c r="AO290" s="10"/>
      <c r="AP290" s="10"/>
      <c r="AQ290" s="10"/>
      <c r="AS290" s="3"/>
      <c r="AT290" s="3"/>
    </row>
    <row r="291" spans="1:46" x14ac:dyDescent="0.25">
      <c r="A291" s="10"/>
      <c r="B291" s="10"/>
      <c r="C291" s="10"/>
      <c r="E291" s="3"/>
      <c r="F291" s="3"/>
      <c r="K291" s="10"/>
      <c r="L291" s="10"/>
      <c r="M291" s="10"/>
      <c r="O291" s="3"/>
      <c r="P291" s="3"/>
      <c r="U291" s="10"/>
      <c r="V291" s="10"/>
      <c r="W291" s="10"/>
      <c r="Y291" s="3"/>
      <c r="Z291" s="3"/>
      <c r="AE291" s="10"/>
      <c r="AF291" s="10"/>
      <c r="AG291" s="10"/>
      <c r="AI291" s="3"/>
      <c r="AJ291" s="3"/>
      <c r="AO291" s="10"/>
      <c r="AP291" s="10"/>
      <c r="AQ291" s="10"/>
      <c r="AS291" s="3"/>
      <c r="AT291" s="3"/>
    </row>
    <row r="292" spans="1:46" x14ac:dyDescent="0.25">
      <c r="A292" s="10"/>
      <c r="B292" s="10"/>
      <c r="C292" s="10"/>
      <c r="E292" s="3"/>
      <c r="F292" s="3"/>
      <c r="K292" s="10"/>
      <c r="L292" s="10"/>
      <c r="M292" s="10"/>
      <c r="O292" s="3"/>
      <c r="P292" s="3"/>
      <c r="U292" s="10"/>
      <c r="V292" s="10"/>
      <c r="W292" s="10"/>
      <c r="Y292" s="3"/>
      <c r="Z292" s="3"/>
      <c r="AE292" s="10"/>
      <c r="AF292" s="10"/>
      <c r="AG292" s="10"/>
      <c r="AI292" s="3"/>
      <c r="AJ292" s="3"/>
      <c r="AO292" s="10"/>
      <c r="AP292" s="10"/>
      <c r="AQ292" s="10"/>
      <c r="AS292" s="3"/>
      <c r="AT292" s="3"/>
    </row>
    <row r="293" spans="1:46" x14ac:dyDescent="0.25">
      <c r="A293" s="10"/>
      <c r="B293" s="10"/>
      <c r="C293" s="10"/>
      <c r="E293" s="3"/>
      <c r="F293" s="3"/>
      <c r="K293" s="10"/>
      <c r="L293" s="10"/>
      <c r="M293" s="10"/>
      <c r="O293" s="3"/>
      <c r="P293" s="3"/>
      <c r="U293" s="10"/>
      <c r="V293" s="10"/>
      <c r="W293" s="10"/>
      <c r="Y293" s="3"/>
      <c r="Z293" s="3"/>
      <c r="AE293" s="10"/>
      <c r="AF293" s="10"/>
      <c r="AG293" s="10"/>
      <c r="AI293" s="3"/>
      <c r="AJ293" s="3"/>
      <c r="AO293" s="10"/>
      <c r="AP293" s="10"/>
      <c r="AQ293" s="10"/>
      <c r="AS293" s="3"/>
      <c r="AT293" s="3"/>
    </row>
    <row r="294" spans="1:46" x14ac:dyDescent="0.25">
      <c r="A294" s="10"/>
      <c r="B294" s="10"/>
      <c r="C294" s="10"/>
      <c r="E294" s="3"/>
      <c r="F294" s="3"/>
      <c r="K294" s="10"/>
      <c r="L294" s="10"/>
      <c r="M294" s="10"/>
      <c r="O294" s="3"/>
      <c r="P294" s="3"/>
      <c r="U294" s="10"/>
      <c r="V294" s="10"/>
      <c r="W294" s="10"/>
      <c r="Y294" s="3"/>
      <c r="Z294" s="3"/>
      <c r="AE294" s="10"/>
      <c r="AF294" s="10"/>
      <c r="AG294" s="10"/>
      <c r="AI294" s="3"/>
      <c r="AJ294" s="3"/>
      <c r="AO294" s="10"/>
      <c r="AP294" s="10"/>
      <c r="AQ294" s="10"/>
      <c r="AS294" s="3"/>
      <c r="AT294" s="3"/>
    </row>
    <row r="295" spans="1:46" x14ac:dyDescent="0.25">
      <c r="A295" s="10"/>
      <c r="B295" s="10"/>
      <c r="C295" s="10"/>
      <c r="E295" s="3"/>
      <c r="F295" s="3"/>
      <c r="K295" s="10"/>
      <c r="L295" s="10"/>
      <c r="M295" s="10"/>
      <c r="O295" s="3"/>
      <c r="P295" s="3"/>
      <c r="U295" s="10"/>
      <c r="V295" s="10"/>
      <c r="W295" s="10"/>
      <c r="Y295" s="3"/>
      <c r="Z295" s="3"/>
      <c r="AE295" s="10"/>
      <c r="AF295" s="10"/>
      <c r="AG295" s="10"/>
      <c r="AI295" s="3"/>
      <c r="AJ295" s="3"/>
      <c r="AO295" s="10"/>
      <c r="AP295" s="10"/>
      <c r="AQ295" s="10"/>
      <c r="AS295" s="3"/>
      <c r="AT295" s="3"/>
    </row>
    <row r="296" spans="1:46" x14ac:dyDescent="0.25">
      <c r="A296" s="10"/>
      <c r="B296" s="10"/>
      <c r="C296" s="10"/>
      <c r="E296" s="3"/>
      <c r="F296" s="3"/>
      <c r="K296" s="10"/>
      <c r="L296" s="10"/>
      <c r="M296" s="10"/>
      <c r="O296" s="3"/>
      <c r="P296" s="3"/>
      <c r="U296" s="10"/>
      <c r="V296" s="10"/>
      <c r="W296" s="10"/>
      <c r="Y296" s="3"/>
      <c r="Z296" s="3"/>
      <c r="AE296" s="10"/>
      <c r="AF296" s="10"/>
      <c r="AG296" s="10"/>
      <c r="AI296" s="3"/>
      <c r="AJ296" s="3"/>
      <c r="AO296" s="10"/>
      <c r="AP296" s="10"/>
      <c r="AQ296" s="10"/>
      <c r="AS296" s="3"/>
      <c r="AT296" s="3"/>
    </row>
    <row r="297" spans="1:46" x14ac:dyDescent="0.25">
      <c r="A297" s="10"/>
      <c r="B297" s="10"/>
      <c r="C297" s="10"/>
      <c r="E297" s="3"/>
      <c r="F297" s="3"/>
      <c r="K297" s="10"/>
      <c r="L297" s="10"/>
      <c r="M297" s="10"/>
      <c r="O297" s="3"/>
      <c r="P297" s="3"/>
      <c r="U297" s="10"/>
      <c r="V297" s="10"/>
      <c r="W297" s="10"/>
      <c r="Y297" s="3"/>
      <c r="Z297" s="3"/>
      <c r="AE297" s="10"/>
      <c r="AF297" s="10"/>
      <c r="AG297" s="10"/>
      <c r="AI297" s="3"/>
      <c r="AJ297" s="3"/>
      <c r="AO297" s="10"/>
      <c r="AP297" s="10"/>
      <c r="AQ297" s="10"/>
      <c r="AS297" s="3"/>
      <c r="AT297" s="3"/>
    </row>
    <row r="298" spans="1:46" x14ac:dyDescent="0.25">
      <c r="A298" s="10"/>
      <c r="B298" s="10"/>
      <c r="C298" s="10"/>
      <c r="E298" s="3"/>
      <c r="F298" s="3"/>
      <c r="K298" s="10"/>
      <c r="L298" s="10"/>
      <c r="M298" s="10"/>
      <c r="O298" s="3"/>
      <c r="P298" s="3"/>
      <c r="U298" s="10"/>
      <c r="V298" s="10"/>
      <c r="W298" s="10"/>
      <c r="Y298" s="3"/>
      <c r="Z298" s="3"/>
      <c r="AE298" s="10"/>
      <c r="AF298" s="10"/>
      <c r="AG298" s="10"/>
      <c r="AI298" s="3"/>
      <c r="AJ298" s="3"/>
      <c r="AO298" s="10"/>
      <c r="AP298" s="10"/>
      <c r="AQ298" s="10"/>
      <c r="AS298" s="3"/>
      <c r="AT298" s="3"/>
    </row>
    <row r="299" spans="1:46" x14ac:dyDescent="0.25">
      <c r="A299" s="3"/>
      <c r="B299" s="3"/>
      <c r="C299" s="3"/>
      <c r="E299" s="3"/>
      <c r="F299" s="3"/>
      <c r="K299" s="3"/>
      <c r="L299" s="3"/>
      <c r="M299" s="3"/>
      <c r="O299" s="3"/>
      <c r="P299" s="3"/>
      <c r="U299" s="3"/>
      <c r="V299" s="3"/>
      <c r="W299" s="3"/>
      <c r="Y299" s="3"/>
      <c r="Z299" s="3"/>
      <c r="AE299" s="3"/>
      <c r="AF299" s="3"/>
      <c r="AG299" s="3"/>
      <c r="AI299" s="3"/>
      <c r="AJ299" s="3"/>
      <c r="AO299" s="3"/>
      <c r="AP299" s="3"/>
      <c r="AQ299" s="3"/>
      <c r="AS299" s="3"/>
      <c r="AT299" s="3"/>
    </row>
    <row r="300" spans="1:46" x14ac:dyDescent="0.25">
      <c r="A300" s="3"/>
      <c r="B300" s="3"/>
      <c r="C300" s="3"/>
      <c r="E300" s="3"/>
      <c r="F300" s="3"/>
      <c r="K300" s="3"/>
      <c r="L300" s="3"/>
      <c r="M300" s="3"/>
      <c r="O300" s="3"/>
      <c r="P300" s="3"/>
      <c r="U300" s="3"/>
      <c r="V300" s="3"/>
      <c r="W300" s="3"/>
      <c r="Y300" s="3"/>
      <c r="Z300" s="3"/>
      <c r="AE300" s="3"/>
      <c r="AF300" s="3"/>
      <c r="AG300" s="3"/>
      <c r="AI300" s="3"/>
      <c r="AJ300" s="3"/>
      <c r="AO300" s="3"/>
      <c r="AP300" s="3"/>
      <c r="AQ300" s="3"/>
      <c r="AS300" s="3"/>
      <c r="AT300" s="3"/>
    </row>
    <row r="301" spans="1:46" x14ac:dyDescent="0.25">
      <c r="A301" s="3"/>
      <c r="B301" s="3"/>
      <c r="C301" s="3"/>
      <c r="E301" s="3"/>
      <c r="F301" s="3"/>
      <c r="K301" s="3"/>
      <c r="L301" s="3"/>
      <c r="M301" s="3"/>
      <c r="O301" s="3"/>
      <c r="P301" s="3"/>
      <c r="U301" s="3"/>
      <c r="V301" s="3"/>
      <c r="W301" s="3"/>
      <c r="Y301" s="3"/>
      <c r="Z301" s="3"/>
      <c r="AE301" s="3"/>
      <c r="AF301" s="3"/>
      <c r="AG301" s="3"/>
      <c r="AI301" s="3"/>
      <c r="AJ301" s="3"/>
      <c r="AO301" s="3"/>
      <c r="AP301" s="3"/>
      <c r="AQ301" s="3"/>
      <c r="AS301" s="3"/>
      <c r="AT301" s="3"/>
    </row>
    <row r="302" spans="1:46" x14ac:dyDescent="0.25">
      <c r="A302" s="3"/>
      <c r="B302" s="3"/>
      <c r="C302" s="3"/>
      <c r="E302" s="3"/>
      <c r="F302" s="3"/>
      <c r="K302" s="3"/>
      <c r="L302" s="3"/>
      <c r="M302" s="3"/>
      <c r="O302" s="3"/>
      <c r="P302" s="3"/>
      <c r="U302" s="3"/>
      <c r="V302" s="3"/>
      <c r="W302" s="3"/>
      <c r="Y302" s="3"/>
      <c r="Z302" s="3"/>
      <c r="AE302" s="3"/>
      <c r="AF302" s="3"/>
      <c r="AG302" s="3"/>
      <c r="AI302" s="3"/>
      <c r="AJ302" s="3"/>
      <c r="AO302" s="3"/>
      <c r="AP302" s="3"/>
      <c r="AQ302" s="3"/>
      <c r="AS302" s="3"/>
      <c r="AT302" s="3"/>
    </row>
    <row r="303" spans="1:46" x14ac:dyDescent="0.25">
      <c r="A303" s="3"/>
      <c r="B303" s="3"/>
      <c r="C303" s="3"/>
      <c r="E303" s="3"/>
      <c r="F303" s="3"/>
      <c r="K303" s="3"/>
      <c r="L303" s="3"/>
      <c r="M303" s="3"/>
      <c r="O303" s="3"/>
      <c r="P303" s="3"/>
      <c r="U303" s="3"/>
      <c r="V303" s="3"/>
      <c r="W303" s="3"/>
      <c r="Y303" s="3"/>
      <c r="Z303" s="3"/>
      <c r="AE303" s="3"/>
      <c r="AF303" s="3"/>
      <c r="AG303" s="3"/>
      <c r="AI303" s="3"/>
      <c r="AJ303" s="3"/>
      <c r="AO303" s="3"/>
      <c r="AP303" s="3"/>
      <c r="AQ303" s="3"/>
      <c r="AS303" s="3"/>
      <c r="AT303" s="3"/>
    </row>
    <row r="304" spans="1:46" x14ac:dyDescent="0.25">
      <c r="A304" s="3"/>
      <c r="B304" s="3"/>
      <c r="C304" s="3"/>
      <c r="E304" s="3"/>
      <c r="F304" s="3"/>
      <c r="K304" s="3"/>
      <c r="L304" s="3"/>
      <c r="M304" s="3"/>
      <c r="O304" s="3"/>
      <c r="P304" s="3"/>
      <c r="U304" s="3"/>
      <c r="V304" s="3"/>
      <c r="W304" s="3"/>
      <c r="Y304" s="3"/>
      <c r="Z304" s="3"/>
      <c r="AE304" s="3"/>
      <c r="AF304" s="3"/>
      <c r="AG304" s="3"/>
      <c r="AI304" s="3"/>
      <c r="AJ304" s="3"/>
      <c r="AO304" s="3"/>
      <c r="AP304" s="3"/>
      <c r="AQ304" s="3"/>
      <c r="AS304" s="3"/>
      <c r="AT304" s="3"/>
    </row>
    <row r="305" spans="1:46" x14ac:dyDescent="0.25">
      <c r="A305" s="3"/>
      <c r="B305" s="3"/>
      <c r="C305" s="3"/>
      <c r="E305" s="3"/>
      <c r="F305" s="3"/>
      <c r="K305" s="3"/>
      <c r="L305" s="3"/>
      <c r="M305" s="3"/>
      <c r="O305" s="3"/>
      <c r="P305" s="3"/>
      <c r="U305" s="3"/>
      <c r="V305" s="3"/>
      <c r="W305" s="3"/>
      <c r="Y305" s="3"/>
      <c r="Z305" s="3"/>
      <c r="AE305" s="3"/>
      <c r="AF305" s="3"/>
      <c r="AG305" s="3"/>
      <c r="AI305" s="3"/>
      <c r="AJ305" s="3"/>
      <c r="AO305" s="3"/>
      <c r="AP305" s="3"/>
      <c r="AQ305" s="3"/>
      <c r="AS305" s="3"/>
      <c r="AT305" s="3"/>
    </row>
    <row r="306" spans="1:46" x14ac:dyDescent="0.25">
      <c r="A306" s="3"/>
      <c r="B306" s="3"/>
      <c r="C306" s="3"/>
      <c r="E306" s="3"/>
      <c r="F306" s="3"/>
      <c r="K306" s="3"/>
      <c r="L306" s="3"/>
      <c r="M306" s="3"/>
      <c r="O306" s="3"/>
      <c r="P306" s="3"/>
      <c r="U306" s="3"/>
      <c r="V306" s="3"/>
      <c r="W306" s="3"/>
      <c r="Y306" s="3"/>
      <c r="Z306" s="3"/>
      <c r="AE306" s="3"/>
      <c r="AF306" s="3"/>
      <c r="AG306" s="3"/>
      <c r="AI306" s="3"/>
      <c r="AJ306" s="3"/>
      <c r="AO306" s="3"/>
      <c r="AP306" s="3"/>
      <c r="AQ306" s="3"/>
      <c r="AS306" s="3"/>
      <c r="AT306" s="3"/>
    </row>
    <row r="307" spans="1:46" x14ac:dyDescent="0.25">
      <c r="A307" s="3"/>
      <c r="B307" s="3"/>
      <c r="C307" s="3"/>
      <c r="E307" s="3"/>
      <c r="F307" s="3"/>
      <c r="K307" s="3"/>
      <c r="L307" s="3"/>
      <c r="M307" s="3"/>
      <c r="O307" s="3"/>
      <c r="P307" s="3"/>
      <c r="U307" s="3"/>
      <c r="V307" s="3"/>
      <c r="W307" s="3"/>
      <c r="Y307" s="3"/>
      <c r="Z307" s="3"/>
      <c r="AE307" s="3"/>
      <c r="AF307" s="3"/>
      <c r="AG307" s="3"/>
      <c r="AI307" s="3"/>
      <c r="AJ307" s="3"/>
      <c r="AO307" s="3"/>
      <c r="AP307" s="3"/>
      <c r="AQ307" s="3"/>
      <c r="AS307" s="3"/>
      <c r="AT307" s="3"/>
    </row>
    <row r="308" spans="1:46" x14ac:dyDescent="0.25">
      <c r="A308" s="3"/>
      <c r="B308" s="3"/>
      <c r="C308" s="3"/>
      <c r="E308" s="3"/>
      <c r="F308" s="3"/>
      <c r="K308" s="3"/>
      <c r="L308" s="3"/>
      <c r="M308" s="3"/>
      <c r="O308" s="3"/>
      <c r="P308" s="3"/>
      <c r="U308" s="3"/>
      <c r="V308" s="3"/>
      <c r="W308" s="3"/>
      <c r="Y308" s="3"/>
      <c r="Z308" s="3"/>
      <c r="AE308" s="3"/>
      <c r="AF308" s="3"/>
      <c r="AG308" s="3"/>
      <c r="AI308" s="3"/>
      <c r="AJ308" s="3"/>
      <c r="AO308" s="3"/>
      <c r="AP308" s="3"/>
      <c r="AQ308" s="3"/>
      <c r="AS308" s="3"/>
      <c r="AT308" s="3"/>
    </row>
    <row r="309" spans="1:46" x14ac:dyDescent="0.25">
      <c r="A309" s="3"/>
      <c r="B309" s="3"/>
      <c r="C309" s="3"/>
      <c r="E309" s="3"/>
      <c r="F309" s="3"/>
      <c r="K309" s="3"/>
      <c r="L309" s="3"/>
      <c r="M309" s="3"/>
      <c r="O309" s="3"/>
      <c r="P309" s="3"/>
      <c r="U309" s="3"/>
      <c r="V309" s="3"/>
      <c r="W309" s="3"/>
      <c r="Y309" s="3"/>
      <c r="Z309" s="3"/>
      <c r="AE309" s="3"/>
      <c r="AF309" s="3"/>
      <c r="AG309" s="3"/>
      <c r="AI309" s="3"/>
      <c r="AJ309" s="3"/>
      <c r="AO309" s="3"/>
      <c r="AP309" s="3"/>
      <c r="AQ309" s="3"/>
      <c r="AS309" s="3"/>
      <c r="AT309" s="3"/>
    </row>
    <row r="310" spans="1:46" x14ac:dyDescent="0.25">
      <c r="A310" s="3"/>
      <c r="B310" s="3"/>
      <c r="C310" s="3"/>
      <c r="E310" s="3"/>
      <c r="F310" s="3"/>
      <c r="K310" s="3"/>
      <c r="L310" s="3"/>
      <c r="M310" s="3"/>
      <c r="O310" s="3"/>
      <c r="P310" s="3"/>
      <c r="U310" s="3"/>
      <c r="V310" s="3"/>
      <c r="W310" s="3"/>
      <c r="Y310" s="3"/>
      <c r="Z310" s="3"/>
      <c r="AE310" s="3"/>
      <c r="AF310" s="3"/>
      <c r="AG310" s="3"/>
      <c r="AI310" s="3"/>
      <c r="AJ310" s="3"/>
      <c r="AO310" s="3"/>
      <c r="AP310" s="3"/>
      <c r="AQ310" s="3"/>
      <c r="AS310" s="3"/>
      <c r="AT310" s="3"/>
    </row>
    <row r="311" spans="1:46" x14ac:dyDescent="0.25">
      <c r="A311" s="3"/>
      <c r="B311" s="3"/>
      <c r="C311" s="3"/>
      <c r="E311" s="3"/>
      <c r="F311" s="3"/>
      <c r="K311" s="3"/>
      <c r="L311" s="3"/>
      <c r="M311" s="3"/>
      <c r="O311" s="3"/>
      <c r="P311" s="3"/>
      <c r="U311" s="3"/>
      <c r="V311" s="3"/>
      <c r="W311" s="3"/>
      <c r="Y311" s="3"/>
      <c r="Z311" s="3"/>
      <c r="AE311" s="3"/>
      <c r="AF311" s="3"/>
      <c r="AG311" s="3"/>
      <c r="AI311" s="3"/>
      <c r="AJ311" s="3"/>
      <c r="AO311" s="3"/>
      <c r="AP311" s="3"/>
      <c r="AQ311" s="3"/>
      <c r="AS311" s="3"/>
      <c r="AT311" s="3"/>
    </row>
    <row r="312" spans="1:46" x14ac:dyDescent="0.25">
      <c r="A312" s="3"/>
      <c r="B312" s="3"/>
      <c r="C312" s="3"/>
      <c r="E312" s="3"/>
      <c r="F312" s="3"/>
      <c r="K312" s="3"/>
      <c r="L312" s="3"/>
      <c r="M312" s="3"/>
      <c r="O312" s="3"/>
      <c r="P312" s="3"/>
      <c r="U312" s="3"/>
      <c r="V312" s="3"/>
      <c r="W312" s="3"/>
      <c r="Y312" s="3"/>
      <c r="Z312" s="3"/>
      <c r="AE312" s="3"/>
      <c r="AF312" s="3"/>
      <c r="AG312" s="3"/>
      <c r="AI312" s="3"/>
      <c r="AJ312" s="3"/>
      <c r="AO312" s="3"/>
      <c r="AP312" s="3"/>
      <c r="AQ312" s="3"/>
      <c r="AS312" s="3"/>
      <c r="AT312" s="3"/>
    </row>
    <row r="313" spans="1:46" x14ac:dyDescent="0.25">
      <c r="A313" s="3"/>
      <c r="B313" s="3"/>
      <c r="C313" s="3"/>
      <c r="E313" s="3"/>
      <c r="F313" s="3"/>
      <c r="K313" s="3"/>
      <c r="L313" s="3"/>
      <c r="M313" s="3"/>
      <c r="O313" s="3"/>
      <c r="P313" s="3"/>
      <c r="U313" s="3"/>
      <c r="V313" s="3"/>
      <c r="W313" s="3"/>
      <c r="Y313" s="3"/>
      <c r="Z313" s="3"/>
      <c r="AE313" s="3"/>
      <c r="AF313" s="3"/>
      <c r="AG313" s="3"/>
      <c r="AI313" s="3"/>
      <c r="AJ313" s="3"/>
      <c r="AO313" s="3"/>
      <c r="AP313" s="3"/>
      <c r="AQ313" s="3"/>
      <c r="AS313" s="3"/>
      <c r="AT313" s="3"/>
    </row>
    <row r="314" spans="1:46" x14ac:dyDescent="0.25">
      <c r="A314" s="3"/>
      <c r="B314" s="3"/>
      <c r="C314" s="3"/>
      <c r="E314" s="3"/>
      <c r="F314" s="3"/>
      <c r="K314" s="3"/>
      <c r="L314" s="3"/>
      <c r="M314" s="3"/>
      <c r="O314" s="3"/>
      <c r="P314" s="3"/>
      <c r="U314" s="3"/>
      <c r="V314" s="3"/>
      <c r="W314" s="3"/>
      <c r="Y314" s="3"/>
      <c r="Z314" s="3"/>
      <c r="AE314" s="3"/>
      <c r="AF314" s="3"/>
      <c r="AG314" s="3"/>
      <c r="AI314" s="3"/>
      <c r="AJ314" s="3"/>
      <c r="AO314" s="3"/>
      <c r="AP314" s="3"/>
      <c r="AQ314" s="3"/>
      <c r="AS314" s="3"/>
      <c r="AT314" s="3"/>
    </row>
    <row r="315" spans="1:46" x14ac:dyDescent="0.25">
      <c r="A315" s="3"/>
      <c r="B315" s="3"/>
      <c r="C315" s="3"/>
      <c r="E315" s="3"/>
      <c r="F315" s="3"/>
      <c r="K315" s="3"/>
      <c r="L315" s="3"/>
      <c r="M315" s="3"/>
      <c r="O315" s="3"/>
      <c r="P315" s="3"/>
      <c r="U315" s="3"/>
      <c r="V315" s="3"/>
      <c r="W315" s="3"/>
      <c r="Y315" s="3"/>
      <c r="Z315" s="3"/>
      <c r="AE315" s="3"/>
      <c r="AF315" s="3"/>
      <c r="AG315" s="3"/>
      <c r="AI315" s="3"/>
      <c r="AJ315" s="3"/>
      <c r="AO315" s="3"/>
      <c r="AP315" s="3"/>
      <c r="AQ315" s="3"/>
      <c r="AS315" s="3"/>
      <c r="AT315" s="3"/>
    </row>
    <row r="316" spans="1:46" x14ac:dyDescent="0.25">
      <c r="A316" s="3"/>
      <c r="B316" s="3"/>
      <c r="C316" s="3"/>
      <c r="E316" s="3"/>
      <c r="F316" s="3"/>
      <c r="K316" s="3"/>
      <c r="L316" s="3"/>
      <c r="M316" s="3"/>
      <c r="O316" s="3"/>
      <c r="P316" s="3"/>
      <c r="U316" s="3"/>
      <c r="V316" s="3"/>
      <c r="W316" s="3"/>
      <c r="Y316" s="3"/>
      <c r="Z316" s="3"/>
      <c r="AE316" s="3"/>
      <c r="AF316" s="3"/>
      <c r="AG316" s="3"/>
      <c r="AI316" s="3"/>
      <c r="AJ316" s="3"/>
      <c r="AO316" s="3"/>
      <c r="AP316" s="3"/>
      <c r="AQ316" s="3"/>
      <c r="AS316" s="3"/>
      <c r="AT316" s="3"/>
    </row>
    <row r="317" spans="1:46" x14ac:dyDescent="0.25">
      <c r="A317" s="3"/>
      <c r="B317" s="3"/>
      <c r="C317" s="3"/>
      <c r="E317" s="3"/>
      <c r="F317" s="3"/>
      <c r="K317" s="3"/>
      <c r="L317" s="3"/>
      <c r="M317" s="3"/>
      <c r="O317" s="3"/>
      <c r="P317" s="3"/>
      <c r="U317" s="3"/>
      <c r="V317" s="3"/>
      <c r="W317" s="3"/>
      <c r="Y317" s="3"/>
      <c r="Z317" s="3"/>
      <c r="AE317" s="3"/>
      <c r="AF317" s="3"/>
      <c r="AG317" s="3"/>
      <c r="AI317" s="3"/>
      <c r="AJ317" s="3"/>
      <c r="AO317" s="3"/>
      <c r="AP317" s="3"/>
      <c r="AQ317" s="3"/>
      <c r="AS317" s="3"/>
      <c r="AT317" s="3"/>
    </row>
    <row r="318" spans="1:46" x14ac:dyDescent="0.25">
      <c r="A318" s="3"/>
      <c r="B318" s="3"/>
      <c r="C318" s="3"/>
      <c r="E318" s="3"/>
      <c r="F318" s="3"/>
      <c r="K318" s="3"/>
      <c r="L318" s="3"/>
      <c r="M318" s="3"/>
      <c r="O318" s="3"/>
      <c r="P318" s="3"/>
      <c r="U318" s="3"/>
      <c r="V318" s="3"/>
      <c r="W318" s="3"/>
      <c r="Y318" s="3"/>
      <c r="Z318" s="3"/>
      <c r="AE318" s="3"/>
      <c r="AF318" s="3"/>
      <c r="AG318" s="3"/>
      <c r="AI318" s="3"/>
      <c r="AJ318" s="3"/>
      <c r="AO318" s="3"/>
      <c r="AP318" s="3"/>
      <c r="AQ318" s="3"/>
      <c r="AS318" s="3"/>
      <c r="AT318" s="3"/>
    </row>
    <row r="319" spans="1:46" x14ac:dyDescent="0.25">
      <c r="A319" s="3"/>
      <c r="B319" s="3"/>
      <c r="C319" s="3"/>
      <c r="E319" s="3"/>
      <c r="F319" s="3"/>
      <c r="K319" s="3"/>
      <c r="L319" s="3"/>
      <c r="M319" s="3"/>
      <c r="O319" s="3"/>
      <c r="P319" s="3"/>
      <c r="U319" s="3"/>
      <c r="V319" s="3"/>
      <c r="W319" s="3"/>
      <c r="Y319" s="3"/>
      <c r="Z319" s="3"/>
      <c r="AE319" s="3"/>
      <c r="AF319" s="3"/>
      <c r="AG319" s="3"/>
      <c r="AI319" s="3"/>
      <c r="AJ319" s="3"/>
      <c r="AO319" s="3"/>
      <c r="AP319" s="3"/>
      <c r="AQ319" s="3"/>
      <c r="AS319" s="3"/>
      <c r="AT319" s="3"/>
    </row>
    <row r="320" spans="1:46" x14ac:dyDescent="0.25">
      <c r="A320" s="3"/>
      <c r="B320" s="3"/>
      <c r="C320" s="3"/>
      <c r="E320" s="3"/>
      <c r="F320" s="3"/>
      <c r="K320" s="3"/>
      <c r="L320" s="3"/>
      <c r="M320" s="3"/>
      <c r="O320" s="3"/>
      <c r="P320" s="3"/>
      <c r="U320" s="3"/>
      <c r="V320" s="3"/>
      <c r="W320" s="3"/>
      <c r="Y320" s="3"/>
      <c r="Z320" s="3"/>
      <c r="AE320" s="3"/>
      <c r="AF320" s="3"/>
      <c r="AG320" s="3"/>
      <c r="AI320" s="3"/>
      <c r="AJ320" s="3"/>
      <c r="AO320" s="3"/>
      <c r="AP320" s="3"/>
      <c r="AQ320" s="3"/>
      <c r="AS320" s="3"/>
      <c r="AT320" s="3"/>
    </row>
    <row r="321" spans="1:46" x14ac:dyDescent="0.25">
      <c r="A321" s="3"/>
      <c r="B321" s="3"/>
      <c r="C321" s="3"/>
      <c r="E321" s="3"/>
      <c r="F321" s="3"/>
      <c r="K321" s="3"/>
      <c r="L321" s="3"/>
      <c r="M321" s="3"/>
      <c r="O321" s="3"/>
      <c r="P321" s="3"/>
      <c r="U321" s="3"/>
      <c r="V321" s="3"/>
      <c r="W321" s="3"/>
      <c r="Y321" s="3"/>
      <c r="Z321" s="3"/>
      <c r="AE321" s="3"/>
      <c r="AF321" s="3"/>
      <c r="AG321" s="3"/>
      <c r="AI321" s="3"/>
      <c r="AJ321" s="3"/>
      <c r="AO321" s="3"/>
      <c r="AP321" s="3"/>
      <c r="AQ321" s="3"/>
      <c r="AS321" s="3"/>
      <c r="AT321" s="3"/>
    </row>
    <row r="322" spans="1:46" x14ac:dyDescent="0.25">
      <c r="A322" s="3"/>
      <c r="B322" s="3"/>
      <c r="C322" s="3"/>
      <c r="E322" s="3"/>
      <c r="F322" s="3"/>
      <c r="K322" s="3"/>
      <c r="L322" s="3"/>
      <c r="M322" s="3"/>
      <c r="O322" s="3"/>
      <c r="P322" s="3"/>
      <c r="U322" s="3"/>
      <c r="V322" s="3"/>
      <c r="W322" s="3"/>
      <c r="Y322" s="3"/>
      <c r="Z322" s="3"/>
      <c r="AE322" s="3"/>
      <c r="AF322" s="3"/>
      <c r="AG322" s="3"/>
      <c r="AI322" s="3"/>
      <c r="AJ322" s="3"/>
      <c r="AO322" s="3"/>
      <c r="AP322" s="3"/>
      <c r="AQ322" s="3"/>
      <c r="AS322" s="3"/>
      <c r="AT322" s="3"/>
    </row>
    <row r="323" spans="1:46" x14ac:dyDescent="0.25">
      <c r="A323" s="3"/>
      <c r="B323" s="3"/>
      <c r="C323" s="3"/>
      <c r="E323" s="3"/>
      <c r="F323" s="3"/>
      <c r="K323" s="3"/>
      <c r="L323" s="3"/>
      <c r="M323" s="3"/>
      <c r="O323" s="3"/>
      <c r="P323" s="3"/>
      <c r="U323" s="3"/>
      <c r="V323" s="3"/>
      <c r="W323" s="3"/>
      <c r="Y323" s="3"/>
      <c r="Z323" s="3"/>
      <c r="AE323" s="3"/>
      <c r="AF323" s="3"/>
      <c r="AG323" s="3"/>
      <c r="AI323" s="3"/>
      <c r="AJ323" s="3"/>
      <c r="AO323" s="3"/>
      <c r="AP323" s="3"/>
      <c r="AQ323" s="3"/>
      <c r="AS323" s="3"/>
      <c r="AT323" s="3"/>
    </row>
    <row r="324" spans="1:46" x14ac:dyDescent="0.25">
      <c r="A324" s="3"/>
      <c r="B324" s="3"/>
      <c r="C324" s="3"/>
      <c r="E324" s="3"/>
      <c r="F324" s="3"/>
      <c r="K324" s="3"/>
      <c r="L324" s="3"/>
      <c r="M324" s="3"/>
      <c r="O324" s="3"/>
      <c r="P324" s="3"/>
      <c r="U324" s="3"/>
      <c r="V324" s="3"/>
      <c r="W324" s="3"/>
      <c r="Y324" s="3"/>
      <c r="Z324" s="3"/>
      <c r="AE324" s="3"/>
      <c r="AF324" s="3"/>
      <c r="AG324" s="3"/>
      <c r="AI324" s="3"/>
      <c r="AJ324" s="3"/>
      <c r="AO324" s="3"/>
      <c r="AP324" s="3"/>
      <c r="AQ324" s="3"/>
      <c r="AS324" s="3"/>
      <c r="AT324" s="3"/>
    </row>
    <row r="325" spans="1:46" x14ac:dyDescent="0.25">
      <c r="A325" s="3"/>
      <c r="B325" s="3"/>
      <c r="C325" s="3"/>
      <c r="E325" s="3"/>
      <c r="F325" s="3"/>
      <c r="K325" s="3"/>
      <c r="L325" s="3"/>
      <c r="M325" s="3"/>
      <c r="O325" s="3"/>
      <c r="P325" s="3"/>
      <c r="U325" s="3"/>
      <c r="V325" s="3"/>
      <c r="W325" s="3"/>
      <c r="Y325" s="3"/>
      <c r="Z325" s="3"/>
      <c r="AE325" s="3"/>
      <c r="AF325" s="3"/>
      <c r="AG325" s="3"/>
      <c r="AI325" s="3"/>
      <c r="AJ325" s="3"/>
      <c r="AO325" s="3"/>
      <c r="AP325" s="3"/>
      <c r="AQ325" s="3"/>
      <c r="AS325" s="3"/>
      <c r="AT325" s="3"/>
    </row>
    <row r="326" spans="1:46" x14ac:dyDescent="0.25">
      <c r="A326" s="3"/>
      <c r="B326" s="3"/>
      <c r="C326" s="3"/>
      <c r="E326" s="3"/>
      <c r="F326" s="3"/>
      <c r="K326" s="3"/>
      <c r="L326" s="3"/>
      <c r="M326" s="3"/>
      <c r="O326" s="3"/>
      <c r="P326" s="3"/>
      <c r="U326" s="3"/>
      <c r="V326" s="3"/>
      <c r="W326" s="3"/>
      <c r="Y326" s="3"/>
      <c r="Z326" s="3"/>
      <c r="AE326" s="3"/>
      <c r="AF326" s="3"/>
      <c r="AG326" s="3"/>
      <c r="AI326" s="3"/>
      <c r="AJ326" s="3"/>
      <c r="AO326" s="3"/>
      <c r="AP326" s="3"/>
      <c r="AQ326" s="3"/>
      <c r="AS326" s="3"/>
      <c r="AT326" s="3"/>
    </row>
    <row r="327" spans="1:46" x14ac:dyDescent="0.25">
      <c r="A327" s="3"/>
      <c r="B327" s="3"/>
      <c r="C327" s="3"/>
      <c r="E327" s="3"/>
      <c r="F327" s="3"/>
      <c r="K327" s="3"/>
      <c r="L327" s="3"/>
      <c r="M327" s="3"/>
      <c r="O327" s="3"/>
      <c r="P327" s="3"/>
      <c r="U327" s="3"/>
      <c r="V327" s="3"/>
      <c r="W327" s="3"/>
      <c r="Y327" s="3"/>
      <c r="Z327" s="3"/>
      <c r="AE327" s="3"/>
      <c r="AF327" s="3"/>
      <c r="AG327" s="3"/>
      <c r="AI327" s="3"/>
      <c r="AJ327" s="3"/>
      <c r="AO327" s="3"/>
      <c r="AP327" s="3"/>
      <c r="AQ327" s="3"/>
      <c r="AS327" s="3"/>
      <c r="AT327" s="3"/>
    </row>
    <row r="328" spans="1:46" x14ac:dyDescent="0.25">
      <c r="A328" s="3"/>
      <c r="B328" s="3"/>
      <c r="C328" s="3"/>
      <c r="E328" s="3"/>
      <c r="F328" s="3"/>
      <c r="K328" s="3"/>
      <c r="L328" s="3"/>
      <c r="M328" s="3"/>
      <c r="O328" s="3"/>
      <c r="P328" s="3"/>
      <c r="U328" s="3"/>
      <c r="V328" s="3"/>
      <c r="W328" s="3"/>
      <c r="Y328" s="3"/>
      <c r="Z328" s="3"/>
      <c r="AE328" s="3"/>
      <c r="AF328" s="3"/>
      <c r="AG328" s="3"/>
      <c r="AI328" s="3"/>
      <c r="AJ328" s="3"/>
      <c r="AO328" s="3"/>
      <c r="AP328" s="3"/>
      <c r="AQ328" s="3"/>
      <c r="AS328" s="3"/>
      <c r="AT328" s="3"/>
    </row>
    <row r="329" spans="1:46" x14ac:dyDescent="0.25">
      <c r="A329" s="3"/>
      <c r="B329" s="3"/>
      <c r="C329" s="3"/>
      <c r="E329" s="3"/>
      <c r="F329" s="3"/>
      <c r="K329" s="3"/>
      <c r="L329" s="3"/>
      <c r="M329" s="3"/>
      <c r="O329" s="3"/>
      <c r="P329" s="3"/>
      <c r="U329" s="3"/>
      <c r="V329" s="3"/>
      <c r="W329" s="3"/>
      <c r="Y329" s="3"/>
      <c r="Z329" s="3"/>
      <c r="AE329" s="3"/>
      <c r="AF329" s="3"/>
      <c r="AG329" s="3"/>
      <c r="AI329" s="3"/>
      <c r="AJ329" s="3"/>
      <c r="AO329" s="3"/>
      <c r="AP329" s="3"/>
      <c r="AQ329" s="3"/>
      <c r="AS329" s="3"/>
      <c r="AT329" s="3"/>
    </row>
    <row r="330" spans="1:46" x14ac:dyDescent="0.25">
      <c r="A330" s="3"/>
      <c r="B330" s="3"/>
      <c r="C330" s="3"/>
      <c r="E330" s="3"/>
      <c r="F330" s="3"/>
      <c r="K330" s="3"/>
      <c r="L330" s="3"/>
      <c r="M330" s="3"/>
      <c r="O330" s="3"/>
      <c r="P330" s="3"/>
      <c r="U330" s="3"/>
      <c r="V330" s="3"/>
      <c r="W330" s="3"/>
      <c r="Y330" s="3"/>
      <c r="Z330" s="3"/>
      <c r="AE330" s="3"/>
      <c r="AF330" s="3"/>
      <c r="AG330" s="3"/>
      <c r="AI330" s="3"/>
      <c r="AJ330" s="3"/>
      <c r="AO330" s="3"/>
      <c r="AP330" s="3"/>
      <c r="AQ330" s="3"/>
      <c r="AS330" s="3"/>
      <c r="AT330" s="3"/>
    </row>
    <row r="331" spans="1:46" x14ac:dyDescent="0.25">
      <c r="A331" s="3"/>
      <c r="B331" s="3"/>
      <c r="C331" s="3"/>
      <c r="E331" s="3"/>
      <c r="F331" s="3"/>
      <c r="K331" s="3"/>
      <c r="L331" s="3"/>
      <c r="M331" s="3"/>
      <c r="O331" s="3"/>
      <c r="P331" s="3"/>
      <c r="U331" s="3"/>
      <c r="V331" s="3"/>
      <c r="W331" s="3"/>
      <c r="Y331" s="3"/>
      <c r="Z331" s="3"/>
      <c r="AE331" s="3"/>
      <c r="AF331" s="3"/>
      <c r="AG331" s="3"/>
      <c r="AI331" s="3"/>
      <c r="AJ331" s="3"/>
      <c r="AO331" s="3"/>
      <c r="AP331" s="3"/>
      <c r="AQ331" s="3"/>
      <c r="AS331" s="3"/>
      <c r="AT331" s="3"/>
    </row>
    <row r="332" spans="1:46" x14ac:dyDescent="0.25">
      <c r="A332" s="3"/>
      <c r="B332" s="3"/>
      <c r="C332" s="3"/>
      <c r="E332" s="3"/>
      <c r="F332" s="3"/>
      <c r="K332" s="3"/>
      <c r="L332" s="3"/>
      <c r="M332" s="3"/>
      <c r="O332" s="3"/>
      <c r="P332" s="3"/>
      <c r="U332" s="3"/>
      <c r="V332" s="3"/>
      <c r="W332" s="3"/>
      <c r="Y332" s="3"/>
      <c r="Z332" s="3"/>
      <c r="AE332" s="3"/>
      <c r="AF332" s="3"/>
      <c r="AG332" s="3"/>
      <c r="AI332" s="3"/>
      <c r="AJ332" s="3"/>
      <c r="AO332" s="3"/>
      <c r="AP332" s="3"/>
      <c r="AQ332" s="3"/>
      <c r="AS332" s="3"/>
      <c r="AT332" s="3"/>
    </row>
    <row r="333" spans="1:46" x14ac:dyDescent="0.25">
      <c r="A333" s="3"/>
      <c r="B333" s="3"/>
      <c r="C333" s="3"/>
      <c r="E333" s="3"/>
      <c r="F333" s="3"/>
      <c r="K333" s="3"/>
      <c r="L333" s="3"/>
      <c r="M333" s="3"/>
      <c r="O333" s="3"/>
      <c r="P333" s="3"/>
      <c r="U333" s="3"/>
      <c r="V333" s="3"/>
      <c r="W333" s="3"/>
      <c r="Y333" s="3"/>
      <c r="Z333" s="3"/>
      <c r="AE333" s="3"/>
      <c r="AF333" s="3"/>
      <c r="AG333" s="3"/>
      <c r="AI333" s="3"/>
      <c r="AJ333" s="3"/>
      <c r="AO333" s="3"/>
      <c r="AP333" s="3"/>
      <c r="AQ333" s="3"/>
      <c r="AS333" s="3"/>
      <c r="AT333" s="3"/>
    </row>
    <row r="334" spans="1:46" x14ac:dyDescent="0.25">
      <c r="A334" s="3"/>
      <c r="B334" s="3"/>
      <c r="C334" s="3"/>
      <c r="E334" s="3"/>
      <c r="F334" s="3"/>
      <c r="K334" s="3"/>
      <c r="L334" s="3"/>
      <c r="M334" s="3"/>
      <c r="O334" s="3"/>
      <c r="P334" s="3"/>
      <c r="U334" s="3"/>
      <c r="V334" s="3"/>
      <c r="W334" s="3"/>
      <c r="Y334" s="3"/>
      <c r="Z334" s="3"/>
      <c r="AE334" s="3"/>
      <c r="AF334" s="3"/>
      <c r="AG334" s="3"/>
      <c r="AI334" s="3"/>
      <c r="AJ334" s="3"/>
      <c r="AO334" s="3"/>
      <c r="AP334" s="3"/>
      <c r="AQ334" s="3"/>
      <c r="AS334" s="3"/>
      <c r="AT334" s="3"/>
    </row>
    <row r="335" spans="1:46" x14ac:dyDescent="0.25">
      <c r="A335" s="3"/>
      <c r="B335" s="3"/>
      <c r="C335" s="3"/>
      <c r="E335" s="3"/>
      <c r="F335" s="3"/>
      <c r="K335" s="3"/>
      <c r="L335" s="3"/>
      <c r="M335" s="3"/>
      <c r="O335" s="3"/>
      <c r="P335" s="3"/>
      <c r="U335" s="3"/>
      <c r="V335" s="3"/>
      <c r="W335" s="3"/>
      <c r="Y335" s="3"/>
      <c r="Z335" s="3"/>
      <c r="AE335" s="3"/>
      <c r="AF335" s="3"/>
      <c r="AG335" s="3"/>
      <c r="AI335" s="3"/>
      <c r="AJ335" s="3"/>
      <c r="AO335" s="3"/>
      <c r="AP335" s="3"/>
      <c r="AQ335" s="3"/>
      <c r="AS335" s="3"/>
      <c r="AT335" s="3"/>
    </row>
    <row r="336" spans="1:46" x14ac:dyDescent="0.25">
      <c r="A336" s="3"/>
      <c r="B336" s="3"/>
      <c r="C336" s="3"/>
      <c r="E336" s="3"/>
      <c r="F336" s="3"/>
      <c r="K336" s="3"/>
      <c r="L336" s="3"/>
      <c r="M336" s="3"/>
      <c r="O336" s="3"/>
      <c r="P336" s="3"/>
      <c r="U336" s="3"/>
      <c r="V336" s="3"/>
      <c r="W336" s="3"/>
      <c r="Y336" s="3"/>
      <c r="Z336" s="3"/>
      <c r="AE336" s="3"/>
      <c r="AF336" s="3"/>
      <c r="AG336" s="3"/>
      <c r="AI336" s="3"/>
      <c r="AJ336" s="3"/>
      <c r="AO336" s="3"/>
      <c r="AP336" s="3"/>
      <c r="AQ336" s="3"/>
      <c r="AS336" s="3"/>
      <c r="AT336" s="3"/>
    </row>
    <row r="337" spans="1:46" x14ac:dyDescent="0.25">
      <c r="A337" s="3"/>
      <c r="B337" s="3"/>
      <c r="C337" s="3"/>
      <c r="E337" s="3"/>
      <c r="F337" s="3"/>
      <c r="K337" s="3"/>
      <c r="L337" s="3"/>
      <c r="M337" s="3"/>
      <c r="O337" s="3"/>
      <c r="P337" s="3"/>
      <c r="U337" s="3"/>
      <c r="V337" s="3"/>
      <c r="W337" s="3"/>
      <c r="Y337" s="3"/>
      <c r="Z337" s="3"/>
      <c r="AE337" s="3"/>
      <c r="AF337" s="3"/>
      <c r="AG337" s="3"/>
      <c r="AI337" s="3"/>
      <c r="AJ337" s="3"/>
      <c r="AO337" s="3"/>
      <c r="AP337" s="3"/>
      <c r="AQ337" s="3"/>
      <c r="AS337" s="3"/>
      <c r="AT337" s="3"/>
    </row>
    <row r="338" spans="1:46" x14ac:dyDescent="0.25">
      <c r="A338" s="3"/>
      <c r="B338" s="3"/>
      <c r="C338" s="3"/>
      <c r="E338" s="3"/>
      <c r="F338" s="3"/>
      <c r="K338" s="3"/>
      <c r="L338" s="3"/>
      <c r="M338" s="3"/>
      <c r="O338" s="3"/>
      <c r="P338" s="3"/>
      <c r="U338" s="3"/>
      <c r="V338" s="3"/>
      <c r="W338" s="3"/>
      <c r="Y338" s="3"/>
      <c r="Z338" s="3"/>
      <c r="AE338" s="3"/>
      <c r="AF338" s="3"/>
      <c r="AG338" s="3"/>
      <c r="AI338" s="3"/>
      <c r="AJ338" s="3"/>
      <c r="AO338" s="3"/>
      <c r="AP338" s="3"/>
      <c r="AQ338" s="3"/>
      <c r="AS338" s="3"/>
      <c r="AT338" s="3"/>
    </row>
    <row r="339" spans="1:46" x14ac:dyDescent="0.25">
      <c r="A339" s="3"/>
      <c r="B339" s="3"/>
      <c r="C339" s="3"/>
      <c r="E339" s="3"/>
      <c r="F339" s="3"/>
      <c r="K339" s="3"/>
      <c r="L339" s="3"/>
      <c r="M339" s="3"/>
      <c r="O339" s="3"/>
      <c r="P339" s="3"/>
      <c r="U339" s="3"/>
      <c r="V339" s="3"/>
      <c r="W339" s="3"/>
      <c r="Y339" s="3"/>
      <c r="Z339" s="3"/>
      <c r="AE339" s="3"/>
      <c r="AF339" s="3"/>
      <c r="AG339" s="3"/>
      <c r="AI339" s="3"/>
      <c r="AJ339" s="3"/>
      <c r="AO339" s="3"/>
      <c r="AP339" s="3"/>
      <c r="AQ339" s="3"/>
      <c r="AS339" s="3"/>
      <c r="AT339" s="3"/>
    </row>
    <row r="340" spans="1:46" x14ac:dyDescent="0.25">
      <c r="A340" s="3"/>
      <c r="B340" s="3"/>
      <c r="C340" s="3"/>
      <c r="E340" s="3"/>
      <c r="F340" s="3"/>
      <c r="K340" s="3"/>
      <c r="L340" s="3"/>
      <c r="M340" s="3"/>
      <c r="O340" s="3"/>
      <c r="P340" s="3"/>
      <c r="U340" s="3"/>
      <c r="V340" s="3"/>
      <c r="W340" s="3"/>
      <c r="Y340" s="3"/>
      <c r="Z340" s="3"/>
      <c r="AE340" s="3"/>
      <c r="AF340" s="3"/>
      <c r="AG340" s="3"/>
      <c r="AI340" s="3"/>
      <c r="AJ340" s="3"/>
      <c r="AO340" s="3"/>
      <c r="AP340" s="3"/>
      <c r="AQ340" s="3"/>
      <c r="AS340" s="3"/>
      <c r="AT340" s="3"/>
    </row>
    <row r="341" spans="1:46" x14ac:dyDescent="0.25">
      <c r="A341" s="3"/>
      <c r="B341" s="3"/>
      <c r="C341" s="3"/>
      <c r="E341" s="3"/>
      <c r="F341" s="3"/>
      <c r="K341" s="3"/>
      <c r="L341" s="3"/>
      <c r="M341" s="3"/>
      <c r="O341" s="3"/>
      <c r="P341" s="3"/>
      <c r="U341" s="3"/>
      <c r="V341" s="3"/>
      <c r="W341" s="3"/>
      <c r="Y341" s="3"/>
      <c r="Z341" s="3"/>
      <c r="AE341" s="3"/>
      <c r="AF341" s="3"/>
      <c r="AG341" s="3"/>
      <c r="AI341" s="3"/>
      <c r="AJ341" s="3"/>
      <c r="AO341" s="3"/>
      <c r="AP341" s="3"/>
      <c r="AQ341" s="3"/>
      <c r="AS341" s="3"/>
      <c r="AT341" s="3"/>
    </row>
    <row r="342" spans="1:46" x14ac:dyDescent="0.25">
      <c r="A342" s="3"/>
      <c r="B342" s="3"/>
      <c r="C342" s="3"/>
      <c r="E342" s="3"/>
      <c r="F342" s="3"/>
      <c r="K342" s="3"/>
      <c r="L342" s="3"/>
      <c r="M342" s="3"/>
      <c r="O342" s="3"/>
      <c r="P342" s="3"/>
      <c r="U342" s="3"/>
      <c r="V342" s="3"/>
      <c r="W342" s="3"/>
      <c r="Y342" s="3"/>
      <c r="Z342" s="3"/>
      <c r="AE342" s="3"/>
      <c r="AF342" s="3"/>
      <c r="AG342" s="3"/>
      <c r="AI342" s="3"/>
      <c r="AJ342" s="3"/>
      <c r="AO342" s="3"/>
      <c r="AP342" s="3"/>
      <c r="AQ342" s="3"/>
      <c r="AS342" s="3"/>
      <c r="AT342" s="3"/>
    </row>
    <row r="343" spans="1:46" x14ac:dyDescent="0.25">
      <c r="A343" s="3"/>
      <c r="B343" s="3"/>
      <c r="C343" s="3"/>
      <c r="E343" s="3"/>
      <c r="F343" s="3"/>
      <c r="K343" s="3"/>
      <c r="L343" s="3"/>
      <c r="M343" s="3"/>
      <c r="O343" s="3"/>
      <c r="P343" s="3"/>
      <c r="U343" s="3"/>
      <c r="V343" s="3"/>
      <c r="W343" s="3"/>
      <c r="Y343" s="3"/>
      <c r="Z343" s="3"/>
      <c r="AE343" s="3"/>
      <c r="AF343" s="3"/>
      <c r="AG343" s="3"/>
      <c r="AI343" s="3"/>
      <c r="AJ343" s="3"/>
      <c r="AO343" s="3"/>
      <c r="AP343" s="3"/>
      <c r="AQ343" s="3"/>
      <c r="AS343" s="3"/>
      <c r="AT343" s="3"/>
    </row>
    <row r="344" spans="1:46" x14ac:dyDescent="0.25">
      <c r="A344" s="3"/>
      <c r="B344" s="3"/>
      <c r="C344" s="3"/>
      <c r="E344" s="3"/>
      <c r="F344" s="3"/>
      <c r="K344" s="3"/>
      <c r="L344" s="3"/>
      <c r="M344" s="3"/>
      <c r="O344" s="3"/>
      <c r="P344" s="3"/>
      <c r="U344" s="3"/>
      <c r="V344" s="3"/>
      <c r="W344" s="3"/>
      <c r="Y344" s="3"/>
      <c r="Z344" s="3"/>
      <c r="AE344" s="3"/>
      <c r="AF344" s="3"/>
      <c r="AG344" s="3"/>
      <c r="AI344" s="3"/>
      <c r="AJ344" s="3"/>
      <c r="AO344" s="3"/>
      <c r="AP344" s="3"/>
      <c r="AQ344" s="3"/>
      <c r="AS344" s="3"/>
      <c r="AT344" s="3"/>
    </row>
    <row r="345" spans="1:46" x14ac:dyDescent="0.25">
      <c r="A345" s="3"/>
      <c r="B345" s="3"/>
      <c r="C345" s="3"/>
      <c r="E345" s="3"/>
      <c r="F345" s="3"/>
      <c r="K345" s="3"/>
      <c r="L345" s="3"/>
      <c r="M345" s="3"/>
      <c r="O345" s="3"/>
      <c r="P345" s="3"/>
      <c r="U345" s="3"/>
      <c r="V345" s="3"/>
      <c r="W345" s="3"/>
      <c r="Y345" s="3"/>
      <c r="Z345" s="3"/>
      <c r="AE345" s="3"/>
      <c r="AF345" s="3"/>
      <c r="AG345" s="3"/>
      <c r="AI345" s="3"/>
      <c r="AJ345" s="3"/>
      <c r="AO345" s="3"/>
      <c r="AP345" s="3"/>
      <c r="AQ345" s="3"/>
      <c r="AS345" s="3"/>
      <c r="AT345" s="3"/>
    </row>
    <row r="346" spans="1:46" x14ac:dyDescent="0.25">
      <c r="A346" s="3"/>
      <c r="B346" s="3"/>
      <c r="C346" s="3"/>
      <c r="E346" s="3"/>
      <c r="F346" s="3"/>
      <c r="K346" s="3"/>
      <c r="L346" s="3"/>
      <c r="M346" s="3"/>
      <c r="O346" s="3"/>
      <c r="P346" s="3"/>
      <c r="U346" s="3"/>
      <c r="V346" s="3"/>
      <c r="W346" s="3"/>
      <c r="Y346" s="3"/>
      <c r="Z346" s="3"/>
      <c r="AE346" s="3"/>
      <c r="AF346" s="3"/>
      <c r="AG346" s="3"/>
      <c r="AI346" s="3"/>
      <c r="AJ346" s="3"/>
      <c r="AO346" s="3"/>
      <c r="AP346" s="3"/>
      <c r="AQ346" s="3"/>
      <c r="AS346" s="3"/>
      <c r="AT346" s="3"/>
    </row>
    <row r="347" spans="1:46" x14ac:dyDescent="0.25">
      <c r="A347" s="3"/>
      <c r="B347" s="3"/>
      <c r="C347" s="3"/>
      <c r="E347" s="3"/>
      <c r="F347" s="3"/>
      <c r="K347" s="3"/>
      <c r="L347" s="3"/>
      <c r="M347" s="3"/>
      <c r="O347" s="3"/>
      <c r="P347" s="3"/>
      <c r="U347" s="3"/>
      <c r="V347" s="3"/>
      <c r="W347" s="3"/>
      <c r="Y347" s="3"/>
      <c r="Z347" s="3"/>
      <c r="AE347" s="3"/>
      <c r="AF347" s="3"/>
      <c r="AG347" s="3"/>
      <c r="AI347" s="3"/>
      <c r="AJ347" s="3"/>
      <c r="AO347" s="3"/>
      <c r="AP347" s="3"/>
      <c r="AQ347" s="3"/>
      <c r="AS347" s="3"/>
      <c r="AT347" s="3"/>
    </row>
    <row r="348" spans="1:46" x14ac:dyDescent="0.25">
      <c r="A348" s="3"/>
      <c r="B348" s="3"/>
      <c r="C348" s="3"/>
      <c r="E348" s="3"/>
      <c r="F348" s="3"/>
      <c r="K348" s="3"/>
      <c r="L348" s="3"/>
      <c r="M348" s="3"/>
      <c r="O348" s="3"/>
      <c r="P348" s="3"/>
      <c r="U348" s="3"/>
      <c r="V348" s="3"/>
      <c r="W348" s="3"/>
      <c r="Y348" s="3"/>
      <c r="Z348" s="3"/>
      <c r="AE348" s="3"/>
      <c r="AF348" s="3"/>
      <c r="AG348" s="3"/>
      <c r="AI348" s="3"/>
      <c r="AJ348" s="3"/>
      <c r="AO348" s="3"/>
      <c r="AP348" s="3"/>
      <c r="AQ348" s="3"/>
      <c r="AS348" s="3"/>
      <c r="AT348" s="3"/>
    </row>
    <row r="349" spans="1:46" x14ac:dyDescent="0.25">
      <c r="A349" s="3"/>
      <c r="B349" s="3"/>
      <c r="C349" s="3"/>
      <c r="E349" s="3"/>
      <c r="F349" s="3"/>
      <c r="K349" s="3"/>
      <c r="L349" s="3"/>
      <c r="M349" s="3"/>
      <c r="O349" s="3"/>
      <c r="P349" s="3"/>
      <c r="U349" s="3"/>
      <c r="V349" s="3"/>
      <c r="W349" s="3"/>
      <c r="Y349" s="3"/>
      <c r="Z349" s="3"/>
      <c r="AE349" s="3"/>
      <c r="AF349" s="3"/>
      <c r="AG349" s="3"/>
      <c r="AI349" s="3"/>
      <c r="AJ349" s="3"/>
      <c r="AO349" s="3"/>
      <c r="AP349" s="3"/>
      <c r="AQ349" s="3"/>
      <c r="AS349" s="3"/>
      <c r="AT349" s="3"/>
    </row>
    <row r="350" spans="1:46" x14ac:dyDescent="0.25">
      <c r="A350" s="3"/>
      <c r="B350" s="3"/>
      <c r="C350" s="3"/>
      <c r="E350" s="3"/>
      <c r="F350" s="3"/>
      <c r="K350" s="3"/>
      <c r="L350" s="3"/>
      <c r="M350" s="3"/>
      <c r="O350" s="3"/>
      <c r="P350" s="3"/>
      <c r="U350" s="3"/>
      <c r="V350" s="3"/>
      <c r="W350" s="3"/>
      <c r="Y350" s="3"/>
      <c r="Z350" s="3"/>
      <c r="AE350" s="3"/>
      <c r="AF350" s="3"/>
      <c r="AG350" s="3"/>
      <c r="AI350" s="3"/>
      <c r="AJ350" s="3"/>
      <c r="AO350" s="3"/>
      <c r="AP350" s="3"/>
      <c r="AQ350" s="3"/>
      <c r="AS350" s="3"/>
      <c r="AT350" s="3"/>
    </row>
    <row r="351" spans="1:46" x14ac:dyDescent="0.25">
      <c r="A351" s="3"/>
      <c r="B351" s="3"/>
      <c r="C351" s="3"/>
      <c r="E351" s="3"/>
      <c r="F351" s="3"/>
      <c r="K351" s="3"/>
      <c r="L351" s="3"/>
      <c r="M351" s="3"/>
      <c r="O351" s="3"/>
      <c r="P351" s="3"/>
      <c r="U351" s="3"/>
      <c r="V351" s="3"/>
      <c r="W351" s="3"/>
      <c r="Y351" s="3"/>
      <c r="Z351" s="3"/>
      <c r="AE351" s="3"/>
      <c r="AF351" s="3"/>
      <c r="AG351" s="3"/>
      <c r="AI351" s="3"/>
      <c r="AJ351" s="3"/>
      <c r="AO351" s="3"/>
      <c r="AP351" s="3"/>
      <c r="AQ351" s="3"/>
      <c r="AS351" s="3"/>
      <c r="AT351" s="3"/>
    </row>
    <row r="352" spans="1:46" x14ac:dyDescent="0.25">
      <c r="A352" s="3"/>
      <c r="B352" s="3"/>
      <c r="C352" s="3"/>
      <c r="E352" s="3"/>
      <c r="F352" s="3"/>
      <c r="K352" s="3"/>
      <c r="L352" s="3"/>
      <c r="M352" s="3"/>
      <c r="O352" s="3"/>
      <c r="P352" s="3"/>
      <c r="U352" s="3"/>
      <c r="V352" s="3"/>
      <c r="W352" s="3"/>
      <c r="Y352" s="3"/>
      <c r="Z352" s="3"/>
      <c r="AE352" s="3"/>
      <c r="AF352" s="3"/>
      <c r="AG352" s="3"/>
      <c r="AI352" s="3"/>
      <c r="AJ352" s="3"/>
      <c r="AO352" s="3"/>
      <c r="AP352" s="3"/>
      <c r="AQ352" s="3"/>
      <c r="AS352" s="3"/>
      <c r="AT352" s="3"/>
    </row>
    <row r="353" spans="1:46" x14ac:dyDescent="0.25">
      <c r="A353" s="3"/>
      <c r="B353" s="3"/>
      <c r="C353" s="3"/>
      <c r="E353" s="3"/>
      <c r="F353" s="3"/>
      <c r="K353" s="3"/>
      <c r="L353" s="3"/>
      <c r="M353" s="3"/>
      <c r="O353" s="3"/>
      <c r="P353" s="3"/>
      <c r="U353" s="3"/>
      <c r="V353" s="3"/>
      <c r="W353" s="3"/>
      <c r="Y353" s="3"/>
      <c r="Z353" s="3"/>
      <c r="AE353" s="3"/>
      <c r="AF353" s="3"/>
      <c r="AG353" s="3"/>
      <c r="AI353" s="3"/>
      <c r="AJ353" s="3"/>
      <c r="AO353" s="3"/>
      <c r="AP353" s="3"/>
      <c r="AQ353" s="3"/>
      <c r="AS353" s="3"/>
      <c r="AT353" s="3"/>
    </row>
    <row r="354" spans="1:46" x14ac:dyDescent="0.25">
      <c r="A354" s="3"/>
      <c r="B354" s="3"/>
      <c r="C354" s="3"/>
      <c r="E354" s="3"/>
      <c r="F354" s="3"/>
      <c r="K354" s="3"/>
      <c r="L354" s="3"/>
      <c r="M354" s="3"/>
      <c r="O354" s="3"/>
      <c r="P354" s="3"/>
      <c r="U354" s="3"/>
      <c r="V354" s="3"/>
      <c r="W354" s="3"/>
      <c r="Y354" s="3"/>
      <c r="Z354" s="3"/>
      <c r="AE354" s="3"/>
      <c r="AF354" s="3"/>
      <c r="AG354" s="3"/>
      <c r="AI354" s="3"/>
      <c r="AJ354" s="3"/>
      <c r="AO354" s="3"/>
      <c r="AP354" s="3"/>
      <c r="AQ354" s="3"/>
      <c r="AS354" s="3"/>
      <c r="AT354" s="3"/>
    </row>
    <row r="355" spans="1:46" x14ac:dyDescent="0.25">
      <c r="A355" s="3"/>
      <c r="B355" s="3"/>
      <c r="C355" s="3"/>
      <c r="E355" s="3"/>
      <c r="F355" s="3"/>
      <c r="K355" s="3"/>
      <c r="L355" s="3"/>
      <c r="M355" s="3"/>
      <c r="O355" s="3"/>
      <c r="P355" s="3"/>
      <c r="U355" s="3"/>
      <c r="V355" s="3"/>
      <c r="W355" s="3"/>
      <c r="Y355" s="3"/>
      <c r="Z355" s="3"/>
      <c r="AE355" s="3"/>
      <c r="AF355" s="3"/>
      <c r="AG355" s="3"/>
      <c r="AI355" s="3"/>
      <c r="AJ355" s="3"/>
      <c r="AO355" s="3"/>
      <c r="AP355" s="3"/>
      <c r="AQ355" s="3"/>
      <c r="AS355" s="3"/>
      <c r="AT355" s="3"/>
    </row>
    <row r="356" spans="1:46" x14ac:dyDescent="0.25">
      <c r="A356" s="3"/>
      <c r="B356" s="3"/>
      <c r="C356" s="3"/>
      <c r="E356" s="3"/>
      <c r="F356" s="3"/>
      <c r="K356" s="3"/>
      <c r="L356" s="3"/>
      <c r="M356" s="3"/>
      <c r="O356" s="3"/>
      <c r="P356" s="3"/>
      <c r="U356" s="3"/>
      <c r="V356" s="3"/>
      <c r="W356" s="3"/>
      <c r="Y356" s="3"/>
      <c r="Z356" s="3"/>
      <c r="AE356" s="3"/>
      <c r="AF356" s="3"/>
      <c r="AG356" s="3"/>
      <c r="AI356" s="3"/>
      <c r="AJ356" s="3"/>
      <c r="AO356" s="3"/>
      <c r="AP356" s="3"/>
      <c r="AQ356" s="3"/>
      <c r="AS356" s="3"/>
      <c r="AT356" s="3"/>
    </row>
    <row r="357" spans="1:46" x14ac:dyDescent="0.25">
      <c r="A357" s="3"/>
      <c r="B357" s="3"/>
      <c r="C357" s="3"/>
      <c r="E357" s="3"/>
      <c r="F357" s="3"/>
      <c r="K357" s="3"/>
      <c r="L357" s="3"/>
      <c r="M357" s="3"/>
      <c r="O357" s="3"/>
      <c r="P357" s="3"/>
      <c r="U357" s="3"/>
      <c r="V357" s="3"/>
      <c r="W357" s="3"/>
      <c r="Y357" s="3"/>
      <c r="Z357" s="3"/>
      <c r="AE357" s="3"/>
      <c r="AF357" s="3"/>
      <c r="AG357" s="3"/>
      <c r="AI357" s="3"/>
      <c r="AJ357" s="3"/>
      <c r="AO357" s="3"/>
      <c r="AP357" s="3"/>
      <c r="AQ357" s="3"/>
      <c r="AS357" s="3"/>
      <c r="AT357" s="3"/>
    </row>
    <row r="358" spans="1:46" x14ac:dyDescent="0.25">
      <c r="A358" s="3"/>
      <c r="B358" s="3"/>
      <c r="C358" s="3"/>
      <c r="E358" s="3"/>
      <c r="F358" s="3"/>
      <c r="K358" s="3"/>
      <c r="L358" s="3"/>
      <c r="M358" s="3"/>
      <c r="O358" s="3"/>
      <c r="P358" s="3"/>
      <c r="U358" s="3"/>
      <c r="V358" s="3"/>
      <c r="W358" s="3"/>
      <c r="Y358" s="3"/>
      <c r="Z358" s="3"/>
      <c r="AE358" s="3"/>
      <c r="AF358" s="3"/>
      <c r="AG358" s="3"/>
      <c r="AI358" s="3"/>
      <c r="AJ358" s="3"/>
      <c r="AO358" s="3"/>
      <c r="AP358" s="3"/>
      <c r="AQ358" s="3"/>
      <c r="AS358" s="3"/>
      <c r="AT358" s="3"/>
    </row>
    <row r="359" spans="1:46" x14ac:dyDescent="0.25">
      <c r="A359" s="3"/>
      <c r="B359" s="3"/>
      <c r="C359" s="3"/>
      <c r="E359" s="3"/>
      <c r="F359" s="3"/>
      <c r="K359" s="3"/>
      <c r="L359" s="3"/>
      <c r="M359" s="3"/>
      <c r="O359" s="3"/>
      <c r="P359" s="3"/>
      <c r="U359" s="3"/>
      <c r="V359" s="3"/>
      <c r="W359" s="3"/>
      <c r="Y359" s="3"/>
      <c r="Z359" s="3"/>
      <c r="AE359" s="3"/>
      <c r="AF359" s="3"/>
      <c r="AG359" s="3"/>
      <c r="AI359" s="3"/>
      <c r="AJ359" s="3"/>
      <c r="AO359" s="3"/>
      <c r="AP359" s="3"/>
      <c r="AQ359" s="3"/>
      <c r="AS359" s="3"/>
      <c r="AT359" s="3"/>
    </row>
    <row r="360" spans="1:46" x14ac:dyDescent="0.25">
      <c r="A360" s="3"/>
      <c r="B360" s="3"/>
      <c r="C360" s="3"/>
      <c r="E360" s="3"/>
      <c r="F360" s="3"/>
      <c r="K360" s="3"/>
      <c r="L360" s="3"/>
      <c r="M360" s="3"/>
      <c r="O360" s="3"/>
      <c r="P360" s="3"/>
      <c r="U360" s="3"/>
      <c r="V360" s="3"/>
      <c r="W360" s="3"/>
      <c r="Y360" s="3"/>
      <c r="Z360" s="3"/>
      <c r="AE360" s="3"/>
      <c r="AF360" s="3"/>
      <c r="AG360" s="3"/>
      <c r="AI360" s="3"/>
      <c r="AJ360" s="3"/>
      <c r="AO360" s="3"/>
      <c r="AP360" s="3"/>
      <c r="AQ360" s="3"/>
      <c r="AS360" s="3"/>
      <c r="AT360" s="3"/>
    </row>
    <row r="361" spans="1:46" x14ac:dyDescent="0.25">
      <c r="A361" s="3"/>
      <c r="B361" s="3"/>
      <c r="C361" s="3"/>
      <c r="E361" s="3"/>
      <c r="F361" s="3"/>
      <c r="K361" s="3"/>
      <c r="L361" s="3"/>
      <c r="M361" s="3"/>
      <c r="O361" s="3"/>
      <c r="P361" s="3"/>
      <c r="U361" s="3"/>
      <c r="V361" s="3"/>
      <c r="W361" s="3"/>
      <c r="Y361" s="3"/>
      <c r="Z361" s="3"/>
      <c r="AE361" s="3"/>
      <c r="AF361" s="3"/>
      <c r="AG361" s="3"/>
      <c r="AI361" s="3"/>
      <c r="AJ361" s="3"/>
      <c r="AO361" s="3"/>
      <c r="AP361" s="3"/>
      <c r="AQ361" s="3"/>
      <c r="AS361" s="3"/>
      <c r="AT361" s="3"/>
    </row>
    <row r="362" spans="1:46" x14ac:dyDescent="0.25">
      <c r="A362" s="3"/>
      <c r="B362" s="3"/>
      <c r="C362" s="3"/>
      <c r="E362" s="3"/>
      <c r="F362" s="3"/>
      <c r="K362" s="3"/>
      <c r="L362" s="3"/>
      <c r="M362" s="3"/>
      <c r="O362" s="3"/>
      <c r="P362" s="3"/>
      <c r="U362" s="3"/>
      <c r="V362" s="3"/>
      <c r="W362" s="3"/>
      <c r="Y362" s="3"/>
      <c r="Z362" s="3"/>
      <c r="AE362" s="3"/>
      <c r="AF362" s="3"/>
      <c r="AG362" s="3"/>
      <c r="AI362" s="3"/>
      <c r="AJ362" s="3"/>
      <c r="AO362" s="3"/>
      <c r="AP362" s="3"/>
      <c r="AQ362" s="3"/>
      <c r="AS362" s="3"/>
      <c r="AT362" s="3"/>
    </row>
    <row r="363" spans="1:46" x14ac:dyDescent="0.25">
      <c r="A363" s="3"/>
      <c r="B363" s="3"/>
      <c r="C363" s="3"/>
      <c r="E363" s="3"/>
      <c r="F363" s="3"/>
      <c r="K363" s="3"/>
      <c r="L363" s="3"/>
      <c r="M363" s="3"/>
      <c r="O363" s="3"/>
      <c r="P363" s="3"/>
      <c r="U363" s="3"/>
      <c r="V363" s="3"/>
      <c r="W363" s="3"/>
      <c r="Y363" s="3"/>
      <c r="Z363" s="3"/>
      <c r="AE363" s="3"/>
      <c r="AF363" s="3"/>
      <c r="AG363" s="3"/>
      <c r="AI363" s="3"/>
      <c r="AJ363" s="3"/>
      <c r="AO363" s="3"/>
      <c r="AP363" s="3"/>
      <c r="AQ363" s="3"/>
      <c r="AS363" s="3"/>
      <c r="AT363" s="3"/>
    </row>
    <row r="364" spans="1:46" x14ac:dyDescent="0.25">
      <c r="A364" s="3"/>
      <c r="B364" s="3"/>
      <c r="C364" s="3"/>
      <c r="E364" s="3"/>
      <c r="F364" s="3"/>
      <c r="K364" s="3"/>
      <c r="L364" s="3"/>
      <c r="M364" s="3"/>
      <c r="O364" s="3"/>
      <c r="P364" s="3"/>
      <c r="U364" s="3"/>
      <c r="V364" s="3"/>
      <c r="W364" s="3"/>
      <c r="Y364" s="3"/>
      <c r="Z364" s="3"/>
      <c r="AE364" s="3"/>
      <c r="AF364" s="3"/>
      <c r="AG364" s="3"/>
      <c r="AI364" s="3"/>
      <c r="AJ364" s="3"/>
      <c r="AO364" s="3"/>
      <c r="AP364" s="3"/>
      <c r="AQ364" s="3"/>
      <c r="AS364" s="3"/>
      <c r="AT364" s="3"/>
    </row>
    <row r="365" spans="1:46" x14ac:dyDescent="0.25">
      <c r="A365" s="3"/>
      <c r="B365" s="3"/>
      <c r="C365" s="3"/>
      <c r="E365" s="3"/>
      <c r="F365" s="3"/>
      <c r="K365" s="3"/>
      <c r="L365" s="3"/>
      <c r="M365" s="3"/>
      <c r="O365" s="3"/>
      <c r="P365" s="3"/>
      <c r="U365" s="3"/>
      <c r="V365" s="3"/>
      <c r="W365" s="3"/>
      <c r="Y365" s="3"/>
      <c r="Z365" s="3"/>
      <c r="AE365" s="3"/>
      <c r="AF365" s="3"/>
      <c r="AG365" s="3"/>
      <c r="AI365" s="3"/>
      <c r="AJ365" s="3"/>
      <c r="AO365" s="3"/>
      <c r="AP365" s="3"/>
      <c r="AQ365" s="3"/>
      <c r="AS365" s="3"/>
      <c r="AT365" s="3"/>
    </row>
    <row r="366" spans="1:46" x14ac:dyDescent="0.25">
      <c r="A366" s="3"/>
      <c r="B366" s="3"/>
      <c r="C366" s="3"/>
      <c r="E366" s="3"/>
      <c r="F366" s="3"/>
      <c r="K366" s="3"/>
      <c r="L366" s="3"/>
      <c r="M366" s="3"/>
      <c r="O366" s="3"/>
      <c r="P366" s="3"/>
      <c r="U366" s="3"/>
      <c r="V366" s="3"/>
      <c r="W366" s="3"/>
      <c r="Y366" s="3"/>
      <c r="Z366" s="3"/>
      <c r="AE366" s="3"/>
      <c r="AF366" s="3"/>
      <c r="AG366" s="3"/>
      <c r="AI366" s="3"/>
      <c r="AJ366" s="3"/>
      <c r="AO366" s="3"/>
      <c r="AP366" s="3"/>
      <c r="AQ366" s="3"/>
      <c r="AS366" s="3"/>
      <c r="AT366" s="3"/>
    </row>
    <row r="367" spans="1:46" x14ac:dyDescent="0.25">
      <c r="A367" s="3"/>
      <c r="B367" s="3"/>
      <c r="C367" s="3"/>
      <c r="E367" s="3"/>
      <c r="F367" s="3"/>
      <c r="K367" s="3"/>
      <c r="L367" s="3"/>
      <c r="M367" s="3"/>
      <c r="O367" s="3"/>
      <c r="P367" s="3"/>
      <c r="U367" s="3"/>
      <c r="V367" s="3"/>
      <c r="W367" s="3"/>
      <c r="Y367" s="3"/>
      <c r="Z367" s="3"/>
      <c r="AE367" s="3"/>
      <c r="AF367" s="3"/>
      <c r="AG367" s="3"/>
      <c r="AI367" s="3"/>
      <c r="AJ367" s="3"/>
      <c r="AO367" s="3"/>
      <c r="AP367" s="3"/>
      <c r="AQ367" s="3"/>
      <c r="AS367" s="3"/>
      <c r="AT367" s="3"/>
    </row>
    <row r="368" spans="1:46" x14ac:dyDescent="0.25">
      <c r="A368" s="3"/>
      <c r="B368" s="3"/>
      <c r="C368" s="3"/>
      <c r="E368" s="3"/>
      <c r="F368" s="3"/>
      <c r="K368" s="3"/>
      <c r="L368" s="3"/>
      <c r="M368" s="3"/>
      <c r="O368" s="3"/>
      <c r="P368" s="3"/>
      <c r="U368" s="3"/>
      <c r="V368" s="3"/>
      <c r="W368" s="3"/>
      <c r="Y368" s="3"/>
      <c r="Z368" s="3"/>
      <c r="AE368" s="3"/>
      <c r="AF368" s="3"/>
      <c r="AG368" s="3"/>
      <c r="AI368" s="3"/>
      <c r="AJ368" s="3"/>
      <c r="AO368" s="3"/>
      <c r="AP368" s="3"/>
      <c r="AQ368" s="3"/>
      <c r="AS368" s="3"/>
      <c r="AT368" s="3"/>
    </row>
    <row r="369" spans="1:46" x14ac:dyDescent="0.25">
      <c r="A369" s="3"/>
      <c r="B369" s="3"/>
      <c r="C369" s="3"/>
      <c r="E369" s="3"/>
      <c r="F369" s="3"/>
      <c r="K369" s="3"/>
      <c r="L369" s="3"/>
      <c r="M369" s="3"/>
      <c r="O369" s="3"/>
      <c r="P369" s="3"/>
      <c r="U369" s="3"/>
      <c r="V369" s="3"/>
      <c r="W369" s="3"/>
      <c r="Y369" s="3"/>
      <c r="Z369" s="3"/>
      <c r="AE369" s="3"/>
      <c r="AF369" s="3"/>
      <c r="AG369" s="3"/>
      <c r="AI369" s="3"/>
      <c r="AJ369" s="3"/>
      <c r="AO369" s="3"/>
      <c r="AP369" s="3"/>
      <c r="AQ369" s="3"/>
      <c r="AS369" s="3"/>
      <c r="AT369" s="3"/>
    </row>
    <row r="370" spans="1:46" x14ac:dyDescent="0.25">
      <c r="A370" s="3"/>
      <c r="B370" s="3"/>
      <c r="C370" s="3"/>
      <c r="E370" s="3"/>
      <c r="F370" s="3"/>
      <c r="K370" s="3"/>
      <c r="L370" s="3"/>
      <c r="M370" s="3"/>
      <c r="O370" s="3"/>
      <c r="P370" s="3"/>
      <c r="U370" s="3"/>
      <c r="V370" s="3"/>
      <c r="W370" s="3"/>
      <c r="Y370" s="3"/>
      <c r="Z370" s="3"/>
      <c r="AE370" s="3"/>
      <c r="AF370" s="3"/>
      <c r="AG370" s="3"/>
      <c r="AI370" s="3"/>
      <c r="AJ370" s="3"/>
      <c r="AO370" s="3"/>
      <c r="AP370" s="3"/>
      <c r="AQ370" s="3"/>
      <c r="AS370" s="3"/>
      <c r="AT370" s="3"/>
    </row>
    <row r="371" spans="1:46" x14ac:dyDescent="0.25">
      <c r="A371" s="3"/>
      <c r="B371" s="3"/>
      <c r="C371" s="3"/>
      <c r="E371" s="3"/>
      <c r="F371" s="3"/>
      <c r="K371" s="3"/>
      <c r="L371" s="3"/>
      <c r="M371" s="3"/>
      <c r="O371" s="3"/>
      <c r="P371" s="3"/>
      <c r="U371" s="3"/>
      <c r="V371" s="3"/>
      <c r="W371" s="3"/>
      <c r="Y371" s="3"/>
      <c r="Z371" s="3"/>
      <c r="AE371" s="3"/>
      <c r="AF371" s="3"/>
      <c r="AG371" s="3"/>
      <c r="AI371" s="3"/>
      <c r="AJ371" s="3"/>
      <c r="AO371" s="3"/>
      <c r="AP371" s="3"/>
      <c r="AQ371" s="3"/>
      <c r="AS371" s="3"/>
      <c r="AT371" s="3"/>
    </row>
    <row r="372" spans="1:46" x14ac:dyDescent="0.25">
      <c r="A372" s="3"/>
      <c r="B372" s="3"/>
      <c r="C372" s="3"/>
      <c r="E372" s="3"/>
      <c r="F372" s="3"/>
      <c r="K372" s="3"/>
      <c r="L372" s="3"/>
      <c r="M372" s="3"/>
      <c r="O372" s="3"/>
      <c r="P372" s="3"/>
      <c r="U372" s="3"/>
      <c r="V372" s="3"/>
      <c r="W372" s="3"/>
      <c r="Y372" s="3"/>
      <c r="Z372" s="3"/>
      <c r="AE372" s="3"/>
      <c r="AF372" s="3"/>
      <c r="AG372" s="3"/>
      <c r="AI372" s="3"/>
      <c r="AJ372" s="3"/>
      <c r="AO372" s="3"/>
      <c r="AP372" s="3"/>
      <c r="AQ372" s="3"/>
      <c r="AS372" s="3"/>
      <c r="AT372" s="3"/>
    </row>
    <row r="373" spans="1:46" x14ac:dyDescent="0.25">
      <c r="A373" s="3"/>
      <c r="B373" s="3"/>
      <c r="C373" s="3"/>
      <c r="E373" s="3"/>
      <c r="F373" s="3"/>
      <c r="K373" s="3"/>
      <c r="L373" s="3"/>
      <c r="M373" s="3"/>
      <c r="O373" s="3"/>
      <c r="P373" s="3"/>
      <c r="U373" s="3"/>
      <c r="V373" s="3"/>
      <c r="W373" s="3"/>
      <c r="Y373" s="3"/>
      <c r="Z373" s="3"/>
      <c r="AE373" s="3"/>
      <c r="AF373" s="3"/>
      <c r="AG373" s="3"/>
      <c r="AI373" s="3"/>
      <c r="AJ373" s="3"/>
      <c r="AO373" s="3"/>
      <c r="AP373" s="3"/>
      <c r="AQ373" s="3"/>
      <c r="AS373" s="3"/>
      <c r="AT373" s="3"/>
    </row>
    <row r="374" spans="1:46" x14ac:dyDescent="0.25">
      <c r="A374" s="3"/>
      <c r="B374" s="3"/>
      <c r="C374" s="3"/>
      <c r="E374" s="3"/>
      <c r="F374" s="3"/>
      <c r="K374" s="3"/>
      <c r="L374" s="3"/>
      <c r="M374" s="3"/>
      <c r="O374" s="3"/>
      <c r="P374" s="3"/>
      <c r="U374" s="3"/>
      <c r="V374" s="3"/>
      <c r="W374" s="3"/>
      <c r="Y374" s="3"/>
      <c r="Z374" s="3"/>
      <c r="AE374" s="3"/>
      <c r="AF374" s="3"/>
      <c r="AG374" s="3"/>
      <c r="AI374" s="3"/>
      <c r="AJ374" s="3"/>
      <c r="AO374" s="3"/>
      <c r="AP374" s="3"/>
      <c r="AQ374" s="3"/>
      <c r="AS374" s="3"/>
      <c r="AT374" s="3"/>
    </row>
    <row r="375" spans="1:46" x14ac:dyDescent="0.25">
      <c r="A375" s="3"/>
      <c r="B375" s="3"/>
      <c r="C375" s="3"/>
      <c r="E375" s="3"/>
      <c r="F375" s="3"/>
      <c r="K375" s="3"/>
      <c r="L375" s="3"/>
      <c r="M375" s="3"/>
      <c r="O375" s="3"/>
      <c r="P375" s="3"/>
      <c r="U375" s="3"/>
      <c r="V375" s="3"/>
      <c r="W375" s="3"/>
      <c r="Y375" s="3"/>
      <c r="Z375" s="3"/>
      <c r="AE375" s="3"/>
      <c r="AF375" s="3"/>
      <c r="AG375" s="3"/>
      <c r="AI375" s="3"/>
      <c r="AJ375" s="3"/>
      <c r="AO375" s="3"/>
      <c r="AP375" s="3"/>
      <c r="AQ375" s="3"/>
      <c r="AS375" s="3"/>
      <c r="AT375" s="3"/>
    </row>
    <row r="376" spans="1:46" x14ac:dyDescent="0.25">
      <c r="A376" s="3"/>
      <c r="B376" s="3"/>
      <c r="C376" s="3"/>
      <c r="E376" s="3"/>
      <c r="F376" s="3"/>
      <c r="K376" s="3"/>
      <c r="L376" s="3"/>
      <c r="M376" s="3"/>
      <c r="O376" s="3"/>
      <c r="P376" s="3"/>
      <c r="U376" s="3"/>
      <c r="V376" s="3"/>
      <c r="W376" s="3"/>
      <c r="Y376" s="3"/>
      <c r="Z376" s="3"/>
      <c r="AE376" s="3"/>
      <c r="AF376" s="3"/>
      <c r="AG376" s="3"/>
      <c r="AI376" s="3"/>
      <c r="AJ376" s="3"/>
      <c r="AO376" s="3"/>
      <c r="AP376" s="3"/>
      <c r="AQ376" s="3"/>
      <c r="AS376" s="3"/>
      <c r="AT376" s="3"/>
    </row>
    <row r="377" spans="1:46" x14ac:dyDescent="0.25">
      <c r="A377" s="3"/>
      <c r="B377" s="3"/>
      <c r="C377" s="3"/>
      <c r="E377" s="3"/>
      <c r="F377" s="3"/>
      <c r="K377" s="3"/>
      <c r="L377" s="3"/>
      <c r="M377" s="3"/>
      <c r="O377" s="3"/>
      <c r="P377" s="3"/>
      <c r="U377" s="3"/>
      <c r="V377" s="3"/>
      <c r="W377" s="3"/>
      <c r="Y377" s="3"/>
      <c r="Z377" s="3"/>
      <c r="AE377" s="3"/>
      <c r="AF377" s="3"/>
      <c r="AG377" s="3"/>
      <c r="AI377" s="3"/>
      <c r="AJ377" s="3"/>
      <c r="AO377" s="3"/>
      <c r="AP377" s="3"/>
      <c r="AQ377" s="3"/>
      <c r="AS377" s="3"/>
      <c r="AT377" s="3"/>
    </row>
    <row r="378" spans="1:46" x14ac:dyDescent="0.25">
      <c r="A378" s="3"/>
      <c r="B378" s="3"/>
      <c r="C378" s="3"/>
      <c r="E378" s="3"/>
      <c r="F378" s="3"/>
      <c r="K378" s="3"/>
      <c r="L378" s="3"/>
      <c r="M378" s="3"/>
      <c r="O378" s="3"/>
      <c r="P378" s="3"/>
      <c r="U378" s="3"/>
      <c r="V378" s="3"/>
      <c r="W378" s="3"/>
      <c r="Y378" s="3"/>
      <c r="Z378" s="3"/>
      <c r="AE378" s="3"/>
      <c r="AF378" s="3"/>
      <c r="AG378" s="3"/>
      <c r="AI378" s="3"/>
      <c r="AJ378" s="3"/>
      <c r="AO378" s="3"/>
      <c r="AP378" s="3"/>
      <c r="AQ378" s="3"/>
      <c r="AS378" s="3"/>
      <c r="AT378" s="3"/>
    </row>
    <row r="379" spans="1:46" x14ac:dyDescent="0.25">
      <c r="A379" s="3"/>
      <c r="B379" s="3"/>
      <c r="C379" s="3"/>
      <c r="E379" s="3"/>
      <c r="F379" s="3"/>
      <c r="K379" s="3"/>
      <c r="L379" s="3"/>
      <c r="M379" s="3"/>
      <c r="O379" s="3"/>
      <c r="P379" s="3"/>
      <c r="U379" s="3"/>
      <c r="V379" s="3"/>
      <c r="W379" s="3"/>
      <c r="Y379" s="3"/>
      <c r="Z379" s="3"/>
      <c r="AE379" s="3"/>
      <c r="AF379" s="3"/>
      <c r="AG379" s="3"/>
      <c r="AI379" s="3"/>
      <c r="AJ379" s="3"/>
      <c r="AO379" s="3"/>
      <c r="AP379" s="3"/>
      <c r="AQ379" s="3"/>
      <c r="AS379" s="3"/>
      <c r="AT379" s="3"/>
    </row>
    <row r="380" spans="1:46" x14ac:dyDescent="0.25">
      <c r="A380" s="3"/>
      <c r="B380" s="3"/>
      <c r="C380" s="3"/>
      <c r="E380" s="3"/>
      <c r="F380" s="3"/>
      <c r="K380" s="3"/>
      <c r="L380" s="3"/>
      <c r="M380" s="3"/>
      <c r="O380" s="3"/>
      <c r="P380" s="3"/>
      <c r="U380" s="3"/>
      <c r="V380" s="3"/>
      <c r="W380" s="3"/>
      <c r="Y380" s="3"/>
      <c r="Z380" s="3"/>
      <c r="AE380" s="3"/>
      <c r="AF380" s="3"/>
      <c r="AG380" s="3"/>
      <c r="AI380" s="3"/>
      <c r="AJ380" s="3"/>
      <c r="AO380" s="3"/>
      <c r="AP380" s="3"/>
      <c r="AQ380" s="3"/>
      <c r="AS380" s="3"/>
      <c r="AT380" s="3"/>
    </row>
    <row r="381" spans="1:46" x14ac:dyDescent="0.25">
      <c r="A381" s="3"/>
      <c r="B381" s="3"/>
      <c r="C381" s="3"/>
      <c r="E381" s="3"/>
      <c r="F381" s="3"/>
      <c r="K381" s="3"/>
      <c r="L381" s="3"/>
      <c r="M381" s="3"/>
      <c r="O381" s="3"/>
      <c r="P381" s="3"/>
      <c r="U381" s="3"/>
      <c r="V381" s="3"/>
      <c r="W381" s="3"/>
      <c r="Y381" s="3"/>
      <c r="Z381" s="3"/>
      <c r="AE381" s="3"/>
      <c r="AF381" s="3"/>
      <c r="AG381" s="3"/>
      <c r="AI381" s="3"/>
      <c r="AJ381" s="3"/>
      <c r="AO381" s="3"/>
      <c r="AP381" s="3"/>
      <c r="AQ381" s="3"/>
      <c r="AS381" s="3"/>
      <c r="AT381" s="3"/>
    </row>
    <row r="382" spans="1:46" x14ac:dyDescent="0.25">
      <c r="A382" s="3"/>
      <c r="B382" s="3"/>
      <c r="C382" s="3"/>
      <c r="E382" s="3"/>
      <c r="F382" s="3"/>
      <c r="K382" s="3"/>
      <c r="L382" s="3"/>
      <c r="M382" s="3"/>
      <c r="O382" s="3"/>
      <c r="P382" s="3"/>
      <c r="U382" s="3"/>
      <c r="V382" s="3"/>
      <c r="W382" s="3"/>
      <c r="Y382" s="3"/>
      <c r="Z382" s="3"/>
      <c r="AE382" s="3"/>
      <c r="AF382" s="3"/>
      <c r="AG382" s="3"/>
      <c r="AI382" s="3"/>
      <c r="AJ382" s="3"/>
      <c r="AO382" s="3"/>
      <c r="AP382" s="3"/>
      <c r="AQ382" s="3"/>
      <c r="AS382" s="3"/>
      <c r="AT382" s="3"/>
    </row>
    <row r="383" spans="1:46" x14ac:dyDescent="0.25">
      <c r="A383" s="3"/>
      <c r="B383" s="3"/>
      <c r="C383" s="3"/>
      <c r="E383" s="3"/>
      <c r="F383" s="3"/>
      <c r="K383" s="3"/>
      <c r="L383" s="3"/>
      <c r="M383" s="3"/>
      <c r="O383" s="3"/>
      <c r="P383" s="3"/>
      <c r="U383" s="3"/>
      <c r="V383" s="3"/>
      <c r="W383" s="3"/>
      <c r="Y383" s="3"/>
      <c r="Z383" s="3"/>
      <c r="AE383" s="3"/>
      <c r="AF383" s="3"/>
      <c r="AG383" s="3"/>
      <c r="AI383" s="3"/>
      <c r="AJ383" s="3"/>
      <c r="AO383" s="3"/>
      <c r="AP383" s="3"/>
      <c r="AQ383" s="3"/>
      <c r="AS383" s="3"/>
      <c r="AT383" s="3"/>
    </row>
    <row r="384" spans="1:46" x14ac:dyDescent="0.25">
      <c r="A384" s="3"/>
      <c r="B384" s="3"/>
      <c r="C384" s="3"/>
      <c r="E384" s="3"/>
      <c r="F384" s="3"/>
      <c r="K384" s="3"/>
      <c r="L384" s="3"/>
      <c r="M384" s="3"/>
      <c r="O384" s="3"/>
      <c r="P384" s="3"/>
      <c r="U384" s="3"/>
      <c r="V384" s="3"/>
      <c r="W384" s="3"/>
      <c r="Y384" s="3"/>
      <c r="Z384" s="3"/>
      <c r="AE384" s="3"/>
      <c r="AF384" s="3"/>
      <c r="AG384" s="3"/>
      <c r="AI384" s="3"/>
      <c r="AJ384" s="3"/>
      <c r="AO384" s="3"/>
      <c r="AP384" s="3"/>
      <c r="AQ384" s="3"/>
      <c r="AS384" s="3"/>
      <c r="AT384" s="3"/>
    </row>
    <row r="385" spans="1:46" x14ac:dyDescent="0.25">
      <c r="A385" s="3"/>
      <c r="B385" s="3"/>
      <c r="C385" s="3"/>
      <c r="E385" s="3"/>
      <c r="F385" s="3"/>
      <c r="K385" s="3"/>
      <c r="L385" s="3"/>
      <c r="M385" s="3"/>
      <c r="O385" s="3"/>
      <c r="P385" s="3"/>
      <c r="U385" s="3"/>
      <c r="V385" s="3"/>
      <c r="W385" s="3"/>
      <c r="Y385" s="3"/>
      <c r="Z385" s="3"/>
      <c r="AE385" s="3"/>
      <c r="AF385" s="3"/>
      <c r="AG385" s="3"/>
      <c r="AI385" s="3"/>
      <c r="AJ385" s="3"/>
      <c r="AO385" s="3"/>
      <c r="AP385" s="3"/>
      <c r="AQ385" s="3"/>
      <c r="AS385" s="3"/>
      <c r="AT385" s="3"/>
    </row>
    <row r="386" spans="1:46" x14ac:dyDescent="0.25">
      <c r="A386" s="3"/>
      <c r="B386" s="3"/>
      <c r="C386" s="3"/>
      <c r="E386" s="3"/>
      <c r="F386" s="3"/>
      <c r="K386" s="3"/>
      <c r="L386" s="3"/>
      <c r="M386" s="3"/>
      <c r="O386" s="3"/>
      <c r="P386" s="3"/>
      <c r="U386" s="3"/>
      <c r="V386" s="3"/>
      <c r="W386" s="3"/>
      <c r="Y386" s="3"/>
      <c r="Z386" s="3"/>
      <c r="AE386" s="3"/>
      <c r="AF386" s="3"/>
      <c r="AG386" s="3"/>
      <c r="AI386" s="3"/>
      <c r="AJ386" s="3"/>
      <c r="AO386" s="3"/>
      <c r="AP386" s="3"/>
      <c r="AQ386" s="3"/>
      <c r="AS386" s="3"/>
      <c r="AT386" s="3"/>
    </row>
    <row r="387" spans="1:46" x14ac:dyDescent="0.25">
      <c r="A387" s="3"/>
      <c r="B387" s="3"/>
      <c r="C387" s="3"/>
      <c r="E387" s="3"/>
      <c r="F387" s="3"/>
      <c r="K387" s="3"/>
      <c r="L387" s="3"/>
      <c r="M387" s="3"/>
      <c r="O387" s="3"/>
      <c r="P387" s="3"/>
      <c r="U387" s="3"/>
      <c r="V387" s="3"/>
      <c r="W387" s="3"/>
      <c r="Y387" s="3"/>
      <c r="Z387" s="3"/>
      <c r="AE387" s="3"/>
      <c r="AF387" s="3"/>
      <c r="AG387" s="3"/>
      <c r="AI387" s="3"/>
      <c r="AJ387" s="3"/>
      <c r="AO387" s="3"/>
      <c r="AP387" s="3"/>
      <c r="AQ387" s="3"/>
      <c r="AS387" s="3"/>
      <c r="AT387" s="3"/>
    </row>
    <row r="388" spans="1:46" x14ac:dyDescent="0.25">
      <c r="A388" s="3"/>
      <c r="B388" s="3"/>
      <c r="C388" s="3"/>
      <c r="E388" s="3"/>
      <c r="F388" s="3"/>
      <c r="K388" s="3"/>
      <c r="L388" s="3"/>
      <c r="M388" s="3"/>
      <c r="O388" s="3"/>
      <c r="P388" s="3"/>
      <c r="U388" s="3"/>
      <c r="V388" s="3"/>
      <c r="W388" s="3"/>
      <c r="Y388" s="3"/>
      <c r="Z388" s="3"/>
      <c r="AE388" s="3"/>
      <c r="AF388" s="3"/>
      <c r="AG388" s="3"/>
      <c r="AI388" s="3"/>
      <c r="AJ388" s="3"/>
      <c r="AO388" s="3"/>
      <c r="AP388" s="3"/>
      <c r="AQ388" s="3"/>
      <c r="AS388" s="3"/>
      <c r="AT388" s="3"/>
    </row>
    <row r="389" spans="1:46" x14ac:dyDescent="0.25">
      <c r="A389" s="3"/>
      <c r="B389" s="3"/>
      <c r="C389" s="3"/>
      <c r="E389" s="3"/>
      <c r="F389" s="3"/>
      <c r="K389" s="3"/>
      <c r="L389" s="3"/>
      <c r="M389" s="3"/>
      <c r="O389" s="3"/>
      <c r="P389" s="3"/>
      <c r="U389" s="3"/>
      <c r="V389" s="3"/>
      <c r="W389" s="3"/>
      <c r="Y389" s="3"/>
      <c r="Z389" s="3"/>
      <c r="AE389" s="3"/>
      <c r="AF389" s="3"/>
      <c r="AG389" s="3"/>
      <c r="AI389" s="3"/>
      <c r="AJ389" s="3"/>
      <c r="AO389" s="3"/>
      <c r="AP389" s="3"/>
      <c r="AQ389" s="3"/>
      <c r="AS389" s="3"/>
      <c r="AT389" s="3"/>
    </row>
    <row r="390" spans="1:46" x14ac:dyDescent="0.25">
      <c r="A390" s="3"/>
      <c r="B390" s="3"/>
      <c r="C390" s="3"/>
      <c r="E390" s="3"/>
      <c r="F390" s="3"/>
      <c r="K390" s="3"/>
      <c r="L390" s="3"/>
      <c r="M390" s="3"/>
      <c r="O390" s="3"/>
      <c r="P390" s="3"/>
      <c r="U390" s="3"/>
      <c r="V390" s="3"/>
      <c r="W390" s="3"/>
      <c r="Y390" s="3"/>
      <c r="Z390" s="3"/>
      <c r="AE390" s="3"/>
      <c r="AF390" s="3"/>
      <c r="AG390" s="3"/>
      <c r="AI390" s="3"/>
      <c r="AJ390" s="3"/>
      <c r="AO390" s="3"/>
      <c r="AP390" s="3"/>
      <c r="AQ390" s="3"/>
      <c r="AS390" s="3"/>
      <c r="AT390" s="3"/>
    </row>
    <row r="391" spans="1:46" x14ac:dyDescent="0.25">
      <c r="A391" s="3"/>
      <c r="B391" s="3"/>
      <c r="C391" s="3"/>
      <c r="E391" s="3"/>
      <c r="F391" s="3"/>
      <c r="K391" s="3"/>
      <c r="L391" s="3"/>
      <c r="M391" s="3"/>
      <c r="O391" s="3"/>
      <c r="P391" s="3"/>
      <c r="U391" s="3"/>
      <c r="V391" s="3"/>
      <c r="W391" s="3"/>
      <c r="Y391" s="3"/>
      <c r="Z391" s="3"/>
      <c r="AE391" s="3"/>
      <c r="AF391" s="3"/>
      <c r="AG391" s="3"/>
      <c r="AI391" s="3"/>
      <c r="AJ391" s="3"/>
      <c r="AO391" s="3"/>
      <c r="AP391" s="3"/>
      <c r="AQ391" s="3"/>
      <c r="AS391" s="3"/>
      <c r="AT391" s="3"/>
    </row>
    <row r="392" spans="1:46" x14ac:dyDescent="0.25">
      <c r="A392" s="3"/>
      <c r="B392" s="3"/>
      <c r="C392" s="3"/>
      <c r="E392" s="3"/>
      <c r="F392" s="3"/>
      <c r="K392" s="3"/>
      <c r="L392" s="3"/>
      <c r="M392" s="3"/>
      <c r="O392" s="3"/>
      <c r="P392" s="3"/>
      <c r="U392" s="3"/>
      <c r="V392" s="3"/>
      <c r="W392" s="3"/>
      <c r="Y392" s="3"/>
      <c r="Z392" s="3"/>
      <c r="AE392" s="3"/>
      <c r="AF392" s="3"/>
      <c r="AG392" s="3"/>
      <c r="AI392" s="3"/>
      <c r="AJ392" s="3"/>
      <c r="AO392" s="3"/>
      <c r="AP392" s="3"/>
      <c r="AQ392" s="3"/>
      <c r="AS392" s="3"/>
      <c r="AT392" s="3"/>
    </row>
    <row r="393" spans="1:46" x14ac:dyDescent="0.25">
      <c r="A393" s="3"/>
      <c r="B393" s="3"/>
      <c r="C393" s="3"/>
      <c r="E393" s="3"/>
      <c r="F393" s="3"/>
      <c r="K393" s="3"/>
      <c r="L393" s="3"/>
      <c r="M393" s="3"/>
      <c r="O393" s="3"/>
      <c r="P393" s="3"/>
      <c r="U393" s="3"/>
      <c r="V393" s="3"/>
      <c r="W393" s="3"/>
      <c r="Y393" s="3"/>
      <c r="Z393" s="3"/>
      <c r="AE393" s="3"/>
      <c r="AF393" s="3"/>
      <c r="AG393" s="3"/>
      <c r="AI393" s="3"/>
      <c r="AJ393" s="3"/>
      <c r="AO393" s="3"/>
      <c r="AP393" s="3"/>
      <c r="AQ393" s="3"/>
      <c r="AS393" s="3"/>
      <c r="AT393" s="3"/>
    </row>
    <row r="394" spans="1:46" x14ac:dyDescent="0.25">
      <c r="A394" s="3"/>
      <c r="B394" s="3"/>
      <c r="C394" s="3"/>
      <c r="E394" s="3"/>
      <c r="F394" s="3"/>
      <c r="K394" s="3"/>
      <c r="L394" s="3"/>
      <c r="M394" s="3"/>
      <c r="O394" s="3"/>
      <c r="P394" s="3"/>
      <c r="U394" s="3"/>
      <c r="V394" s="3"/>
      <c r="W394" s="3"/>
      <c r="Y394" s="3"/>
      <c r="Z394" s="3"/>
      <c r="AE394" s="3"/>
      <c r="AF394" s="3"/>
      <c r="AG394" s="3"/>
      <c r="AI394" s="3"/>
      <c r="AJ394" s="3"/>
      <c r="AO394" s="3"/>
      <c r="AP394" s="3"/>
      <c r="AQ394" s="3"/>
      <c r="AS394" s="3"/>
      <c r="AT394" s="3"/>
    </row>
    <row r="395" spans="1:46" x14ac:dyDescent="0.25">
      <c r="A395" s="3"/>
      <c r="B395" s="3"/>
      <c r="C395" s="3"/>
      <c r="E395" s="3"/>
      <c r="F395" s="3"/>
      <c r="K395" s="3"/>
      <c r="L395" s="3"/>
      <c r="M395" s="3"/>
      <c r="O395" s="3"/>
      <c r="P395" s="3"/>
      <c r="U395" s="3"/>
      <c r="V395" s="3"/>
      <c r="W395" s="3"/>
      <c r="Y395" s="3"/>
      <c r="Z395" s="3"/>
      <c r="AE395" s="3"/>
      <c r="AF395" s="3"/>
      <c r="AG395" s="3"/>
      <c r="AI395" s="3"/>
      <c r="AJ395" s="3"/>
      <c r="AO395" s="3"/>
      <c r="AP395" s="3"/>
      <c r="AQ395" s="3"/>
      <c r="AS395" s="3"/>
      <c r="AT395" s="3"/>
    </row>
    <row r="396" spans="1:46" x14ac:dyDescent="0.25">
      <c r="A396" s="3"/>
      <c r="B396" s="3"/>
      <c r="C396" s="3"/>
      <c r="E396" s="3"/>
      <c r="F396" s="3"/>
      <c r="K396" s="3"/>
      <c r="L396" s="3"/>
      <c r="M396" s="3"/>
      <c r="O396" s="3"/>
      <c r="P396" s="3"/>
      <c r="U396" s="3"/>
      <c r="V396" s="3"/>
      <c r="W396" s="3"/>
      <c r="Y396" s="3"/>
      <c r="Z396" s="3"/>
      <c r="AE396" s="3"/>
      <c r="AF396" s="3"/>
      <c r="AG396" s="3"/>
      <c r="AI396" s="3"/>
      <c r="AJ396" s="3"/>
      <c r="AO396" s="3"/>
      <c r="AP396" s="3"/>
      <c r="AQ396" s="3"/>
      <c r="AS396" s="3"/>
      <c r="AT396" s="3"/>
    </row>
    <row r="397" spans="1:46" x14ac:dyDescent="0.25">
      <c r="A397" s="3"/>
      <c r="B397" s="3"/>
      <c r="C397" s="3"/>
      <c r="E397" s="3"/>
      <c r="F397" s="3"/>
      <c r="K397" s="3"/>
      <c r="L397" s="3"/>
      <c r="M397" s="3"/>
      <c r="O397" s="3"/>
      <c r="P397" s="3"/>
      <c r="U397" s="3"/>
      <c r="V397" s="3"/>
      <c r="W397" s="3"/>
      <c r="Y397" s="3"/>
      <c r="Z397" s="3"/>
      <c r="AE397" s="3"/>
      <c r="AF397" s="3"/>
      <c r="AG397" s="3"/>
      <c r="AI397" s="3"/>
      <c r="AJ397" s="3"/>
      <c r="AO397" s="3"/>
      <c r="AP397" s="3"/>
      <c r="AQ397" s="3"/>
      <c r="AS397" s="3"/>
      <c r="AT397" s="3"/>
    </row>
    <row r="398" spans="1:46" x14ac:dyDescent="0.25">
      <c r="A398" s="3"/>
      <c r="B398" s="3"/>
      <c r="C398" s="3"/>
      <c r="E398" s="3"/>
      <c r="F398" s="3"/>
      <c r="K398" s="3"/>
      <c r="L398" s="3"/>
      <c r="M398" s="3"/>
      <c r="O398" s="3"/>
      <c r="P398" s="3"/>
      <c r="U398" s="3"/>
      <c r="V398" s="3"/>
      <c r="W398" s="3"/>
      <c r="Y398" s="3"/>
      <c r="Z398" s="3"/>
      <c r="AE398" s="3"/>
      <c r="AF398" s="3"/>
      <c r="AG398" s="3"/>
      <c r="AI398" s="3"/>
      <c r="AJ398" s="3"/>
      <c r="AO398" s="3"/>
      <c r="AP398" s="3"/>
      <c r="AQ398" s="3"/>
      <c r="AS398" s="3"/>
      <c r="AT398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GNOM</vt:lpstr>
      <vt:lpstr>Equilibrium</vt:lpstr>
    </vt:vector>
  </TitlesOfParts>
  <Company>ANSTO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2016-09-07T01:09:11Z</dcterms:created>
  <dcterms:modified xsi:type="dcterms:W3CDTF">2019-11-20T00:09:07Z</dcterms:modified>
</cp:coreProperties>
</file>